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:\School\HW\Analyzing SubPar Kickstarter Data\"/>
    </mc:Choice>
  </mc:AlternateContent>
  <xr:revisionPtr revIDLastSave="0" documentId="13_ncr:1_{EDE3CE77-C769-402C-A25E-A99B34EA9D88}" xr6:coauthVersionLast="45" xr6:coauthVersionMax="45" xr10:uidLastSave="{00000000-0000-0000-0000-000000000000}"/>
  <bookViews>
    <workbookView xWindow="-120" yWindow="-120" windowWidth="29040" windowHeight="15840" activeTab="3" xr2:uid="{00000000-000D-0000-FFFF-FFFF00000000}"/>
  </bookViews>
  <sheets>
    <sheet name="Data" sheetId="1" r:id="rId1"/>
    <sheet name="Summary" sheetId="7" r:id="rId2"/>
    <sheet name="Backer Counts" sheetId="8" r:id="rId3"/>
    <sheet name="Sheet1" sheetId="9" r:id="rId4"/>
    <sheet name="Category Pivot" sheetId="2" r:id="rId5"/>
    <sheet name="Sub-Category Pivot" sheetId="3" r:id="rId6"/>
    <sheet name="Monthly Pivot" sheetId="6" r:id="rId7"/>
  </sheets>
  <definedNames>
    <definedName name="_xlnm._FilterDatabase" localSheetId="0" hidden="1">Data!$A$1:$T$4115</definedName>
  </definedNames>
  <calcPr calcId="191029"/>
  <pivotCaches>
    <pivotCache cacheId="0" r:id="rId8"/>
    <pivotCache cacheId="3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S3" i="8" l="1"/>
  <c r="S4" i="8"/>
  <c r="S5" i="8"/>
  <c r="S6" i="8"/>
  <c r="S7" i="8"/>
  <c r="S8" i="8"/>
  <c r="S9" i="8"/>
  <c r="S10" i="8"/>
  <c r="S11" i="8"/>
  <c r="S12" i="8"/>
  <c r="S13" i="8"/>
  <c r="S14" i="8"/>
  <c r="S15" i="8"/>
  <c r="S16" i="8"/>
  <c r="S17" i="8"/>
  <c r="S18" i="8"/>
  <c r="S19" i="8"/>
  <c r="S20" i="8"/>
  <c r="S21" i="8"/>
  <c r="S22" i="8"/>
  <c r="S23" i="8"/>
  <c r="S24" i="8"/>
  <c r="S25" i="8"/>
  <c r="S26" i="8"/>
  <c r="S27" i="8"/>
  <c r="S28" i="8"/>
  <c r="S29" i="8"/>
  <c r="S30" i="8"/>
  <c r="S31" i="8"/>
  <c r="S32" i="8"/>
  <c r="S33" i="8"/>
  <c r="S34" i="8"/>
  <c r="S35" i="8"/>
  <c r="S36" i="8"/>
  <c r="S37" i="8"/>
  <c r="S38" i="8"/>
  <c r="S39" i="8"/>
  <c r="S40" i="8"/>
  <c r="S41" i="8"/>
  <c r="S42" i="8"/>
  <c r="S43" i="8"/>
  <c r="S44" i="8"/>
  <c r="S45" i="8"/>
  <c r="S46" i="8"/>
  <c r="S47" i="8"/>
  <c r="S48" i="8"/>
  <c r="S49" i="8"/>
  <c r="S50" i="8"/>
  <c r="S51" i="8"/>
  <c r="S52" i="8"/>
  <c r="S53" i="8"/>
  <c r="S54" i="8"/>
  <c r="S55" i="8"/>
  <c r="S56" i="8"/>
  <c r="S57" i="8"/>
  <c r="S58" i="8"/>
  <c r="S59" i="8"/>
  <c r="S60" i="8"/>
  <c r="S61" i="8"/>
  <c r="S62" i="8"/>
  <c r="S63" i="8"/>
  <c r="S64" i="8"/>
  <c r="S65" i="8"/>
  <c r="S66" i="8"/>
  <c r="S67" i="8"/>
  <c r="S68" i="8"/>
  <c r="S69" i="8"/>
  <c r="S70" i="8"/>
  <c r="S71" i="8"/>
  <c r="S72" i="8"/>
  <c r="S73" i="8"/>
  <c r="S74" i="8"/>
  <c r="S75" i="8"/>
  <c r="S76" i="8"/>
  <c r="S77" i="8"/>
  <c r="S78" i="8"/>
  <c r="S79" i="8"/>
  <c r="S80" i="8"/>
  <c r="S81" i="8"/>
  <c r="S82" i="8"/>
  <c r="S83" i="8"/>
  <c r="S84" i="8"/>
  <c r="S85" i="8"/>
  <c r="S86" i="8"/>
  <c r="S87" i="8"/>
  <c r="S88" i="8"/>
  <c r="S89" i="8"/>
  <c r="S90" i="8"/>
  <c r="S91" i="8"/>
  <c r="S92" i="8"/>
  <c r="S93" i="8"/>
  <c r="S94" i="8"/>
  <c r="S95" i="8"/>
  <c r="S96" i="8"/>
  <c r="S97" i="8"/>
  <c r="S98" i="8"/>
  <c r="S99" i="8"/>
  <c r="S100" i="8"/>
  <c r="S101" i="8"/>
  <c r="S102" i="8"/>
  <c r="S103" i="8"/>
  <c r="S104" i="8"/>
  <c r="S105" i="8"/>
  <c r="S106" i="8"/>
  <c r="S107" i="8"/>
  <c r="S108" i="8"/>
  <c r="S109" i="8"/>
  <c r="S110" i="8"/>
  <c r="S111" i="8"/>
  <c r="S112" i="8"/>
  <c r="S113" i="8"/>
  <c r="S114" i="8"/>
  <c r="S115" i="8"/>
  <c r="S116" i="8"/>
  <c r="S117" i="8"/>
  <c r="S118" i="8"/>
  <c r="S119" i="8"/>
  <c r="S120" i="8"/>
  <c r="S121" i="8"/>
  <c r="S122" i="8"/>
  <c r="S123" i="8"/>
  <c r="S124" i="8"/>
  <c r="S125" i="8"/>
  <c r="S126" i="8"/>
  <c r="S127" i="8"/>
  <c r="S128" i="8"/>
  <c r="S129" i="8"/>
  <c r="S130" i="8"/>
  <c r="S131" i="8"/>
  <c r="S132" i="8"/>
  <c r="S133" i="8"/>
  <c r="S134" i="8"/>
  <c r="S135" i="8"/>
  <c r="S136" i="8"/>
  <c r="S137" i="8"/>
  <c r="S138" i="8"/>
  <c r="S139" i="8"/>
  <c r="S140" i="8"/>
  <c r="S141" i="8"/>
  <c r="S142" i="8"/>
  <c r="S143" i="8"/>
  <c r="S144" i="8"/>
  <c r="S145" i="8"/>
  <c r="S146" i="8"/>
  <c r="S2" i="8"/>
  <c r="Q3" i="8"/>
  <c r="Q4" i="8"/>
  <c r="Q5" i="8"/>
  <c r="Q6" i="8"/>
  <c r="Q7" i="8"/>
  <c r="Q8" i="8"/>
  <c r="Q9" i="8"/>
  <c r="Q10" i="8"/>
  <c r="Q11" i="8"/>
  <c r="Q12" i="8"/>
  <c r="Q13" i="8"/>
  <c r="Q14" i="8"/>
  <c r="Q15" i="8"/>
  <c r="Q16" i="8"/>
  <c r="Q17" i="8"/>
  <c r="Q18" i="8"/>
  <c r="Q19" i="8"/>
  <c r="Q20" i="8"/>
  <c r="Q21" i="8"/>
  <c r="Q22" i="8"/>
  <c r="Q23" i="8"/>
  <c r="Q24" i="8"/>
  <c r="Q25" i="8"/>
  <c r="Q26" i="8"/>
  <c r="Q27" i="8"/>
  <c r="Q28" i="8"/>
  <c r="Q29" i="8"/>
  <c r="Q30" i="8"/>
  <c r="Q31" i="8"/>
  <c r="Q32" i="8"/>
  <c r="Q33" i="8"/>
  <c r="Q34" i="8"/>
  <c r="Q35" i="8"/>
  <c r="Q36" i="8"/>
  <c r="Q37" i="8"/>
  <c r="Q38" i="8"/>
  <c r="Q39" i="8"/>
  <c r="Q40" i="8"/>
  <c r="Q41" i="8"/>
  <c r="Q42" i="8"/>
  <c r="Q43" i="8"/>
  <c r="Q44" i="8"/>
  <c r="Q45" i="8"/>
  <c r="Q46" i="8"/>
  <c r="Q47" i="8"/>
  <c r="Q48" i="8"/>
  <c r="Q49" i="8"/>
  <c r="Q50" i="8"/>
  <c r="Q51" i="8"/>
  <c r="Q52" i="8"/>
  <c r="Q53" i="8"/>
  <c r="Q54" i="8"/>
  <c r="Q55" i="8"/>
  <c r="Q56" i="8"/>
  <c r="Q57" i="8"/>
  <c r="Q58" i="8"/>
  <c r="Q59" i="8"/>
  <c r="Q60" i="8"/>
  <c r="Q61" i="8"/>
  <c r="Q62" i="8"/>
  <c r="Q63" i="8"/>
  <c r="Q64" i="8"/>
  <c r="Q65" i="8"/>
  <c r="Q66" i="8"/>
  <c r="Q67" i="8"/>
  <c r="Q68" i="8"/>
  <c r="Q69" i="8"/>
  <c r="Q70" i="8"/>
  <c r="Q71" i="8"/>
  <c r="Q72" i="8"/>
  <c r="Q73" i="8"/>
  <c r="Q74" i="8"/>
  <c r="Q75" i="8"/>
  <c r="Q76" i="8"/>
  <c r="Q77" i="8"/>
  <c r="Q78" i="8"/>
  <c r="Q79" i="8"/>
  <c r="Q80" i="8"/>
  <c r="Q81" i="8"/>
  <c r="Q82" i="8"/>
  <c r="Q83" i="8"/>
  <c r="Q84" i="8"/>
  <c r="Q85" i="8"/>
  <c r="Q86" i="8"/>
  <c r="Q87" i="8"/>
  <c r="Q88" i="8"/>
  <c r="Q89" i="8"/>
  <c r="Q90" i="8"/>
  <c r="Q91" i="8"/>
  <c r="Q92" i="8"/>
  <c r="Q93" i="8"/>
  <c r="Q94" i="8"/>
  <c r="Q95" i="8"/>
  <c r="Q96" i="8"/>
  <c r="Q97" i="8"/>
  <c r="Q98" i="8"/>
  <c r="Q99" i="8"/>
  <c r="Q100" i="8"/>
  <c r="Q101" i="8"/>
  <c r="Q102" i="8"/>
  <c r="Q103" i="8"/>
  <c r="Q104" i="8"/>
  <c r="Q105" i="8"/>
  <c r="Q106" i="8"/>
  <c r="Q107" i="8"/>
  <c r="Q108" i="8"/>
  <c r="Q109" i="8"/>
  <c r="Q110" i="8"/>
  <c r="Q111" i="8"/>
  <c r="Q112" i="8"/>
  <c r="Q113" i="8"/>
  <c r="Q114" i="8"/>
  <c r="Q115" i="8"/>
  <c r="Q116" i="8"/>
  <c r="Q117" i="8"/>
  <c r="Q118" i="8"/>
  <c r="Q119" i="8"/>
  <c r="Q120" i="8"/>
  <c r="Q121" i="8"/>
  <c r="Q122" i="8"/>
  <c r="Q123" i="8"/>
  <c r="Q124" i="8"/>
  <c r="Q125" i="8"/>
  <c r="Q126" i="8"/>
  <c r="Q127" i="8"/>
  <c r="Q128" i="8"/>
  <c r="Q129" i="8"/>
  <c r="Q130" i="8"/>
  <c r="Q131" i="8"/>
  <c r="Q132" i="8"/>
  <c r="Q133" i="8"/>
  <c r="Q134" i="8"/>
  <c r="Q135" i="8"/>
  <c r="Q136" i="8"/>
  <c r="Q137" i="8"/>
  <c r="Q138" i="8"/>
  <c r="Q139" i="8"/>
  <c r="Q140" i="8"/>
  <c r="Q141" i="8"/>
  <c r="Q142" i="8"/>
  <c r="Q143" i="8"/>
  <c r="Q144" i="8"/>
  <c r="Q145" i="8"/>
  <c r="Q146" i="8"/>
  <c r="Q147" i="8"/>
  <c r="Q148" i="8"/>
  <c r="Q149" i="8"/>
  <c r="Q150" i="8"/>
  <c r="Q151" i="8"/>
  <c r="Q152" i="8"/>
  <c r="Q153" i="8"/>
  <c r="Q154" i="8"/>
  <c r="Q155" i="8"/>
  <c r="Q156" i="8"/>
  <c r="Q157" i="8"/>
  <c r="Q158" i="8"/>
  <c r="Q159" i="8"/>
  <c r="Q160" i="8"/>
  <c r="Q161" i="8"/>
  <c r="Q162" i="8"/>
  <c r="Q163" i="8"/>
  <c r="Q164" i="8"/>
  <c r="Q165" i="8"/>
  <c r="Q166" i="8"/>
  <c r="Q167" i="8"/>
  <c r="Q168" i="8"/>
  <c r="Q169" i="8"/>
  <c r="Q170" i="8"/>
  <c r="Q171" i="8"/>
  <c r="Q172" i="8"/>
  <c r="Q173" i="8"/>
  <c r="Q174" i="8"/>
  <c r="Q175" i="8"/>
  <c r="Q176" i="8"/>
  <c r="Q177" i="8"/>
  <c r="Q178" i="8"/>
  <c r="Q179" i="8"/>
  <c r="Q180" i="8"/>
  <c r="Q181" i="8"/>
  <c r="Q182" i="8"/>
  <c r="Q183" i="8"/>
  <c r="Q184" i="8"/>
  <c r="Q185" i="8"/>
  <c r="Q186" i="8"/>
  <c r="Q187" i="8"/>
  <c r="Q188" i="8"/>
  <c r="Q189" i="8"/>
  <c r="Q190" i="8"/>
  <c r="Q191" i="8"/>
  <c r="Q192" i="8"/>
  <c r="Q193" i="8"/>
  <c r="Q194" i="8"/>
  <c r="Q195" i="8"/>
  <c r="Q196" i="8"/>
  <c r="Q197" i="8"/>
  <c r="Q198" i="8"/>
  <c r="Q199" i="8"/>
  <c r="Q200" i="8"/>
  <c r="Q201" i="8"/>
  <c r="Q202" i="8"/>
  <c r="Q203" i="8"/>
  <c r="Q204" i="8"/>
  <c r="Q205" i="8"/>
  <c r="Q206" i="8"/>
  <c r="Q207" i="8"/>
  <c r="Q208" i="8"/>
  <c r="Q209" i="8"/>
  <c r="Q210" i="8"/>
  <c r="Q211" i="8"/>
  <c r="Q212" i="8"/>
  <c r="Q213" i="8"/>
  <c r="Q214" i="8"/>
  <c r="Q215" i="8"/>
  <c r="Q216" i="8"/>
  <c r="Q217" i="8"/>
  <c r="Q218" i="8"/>
  <c r="Q219" i="8"/>
  <c r="Q220" i="8"/>
  <c r="Q221" i="8"/>
  <c r="Q222" i="8"/>
  <c r="Q223" i="8"/>
  <c r="Q224" i="8"/>
  <c r="Q225" i="8"/>
  <c r="Q226" i="8"/>
  <c r="Q227" i="8"/>
  <c r="Q228" i="8"/>
  <c r="Q229" i="8"/>
  <c r="Q230" i="8"/>
  <c r="Q231" i="8"/>
  <c r="Q232" i="8"/>
  <c r="Q233" i="8"/>
  <c r="Q234" i="8"/>
  <c r="Q235" i="8"/>
  <c r="Q236" i="8"/>
  <c r="Q237" i="8"/>
  <c r="Q238" i="8"/>
  <c r="Q239" i="8"/>
  <c r="Q240" i="8"/>
  <c r="Q241" i="8"/>
  <c r="Q242" i="8"/>
  <c r="Q243" i="8"/>
  <c r="Q244" i="8"/>
  <c r="Q245" i="8"/>
  <c r="Q246" i="8"/>
  <c r="Q247" i="8"/>
  <c r="Q248" i="8"/>
  <c r="Q249" i="8"/>
  <c r="Q250" i="8"/>
  <c r="Q251" i="8"/>
  <c r="Q252" i="8"/>
  <c r="Q253" i="8"/>
  <c r="Q254" i="8"/>
  <c r="Q255" i="8"/>
  <c r="Q256" i="8"/>
  <c r="Q257" i="8"/>
  <c r="Q258" i="8"/>
  <c r="Q259" i="8"/>
  <c r="Q260" i="8"/>
  <c r="Q261" i="8"/>
  <c r="Q262" i="8"/>
  <c r="Q263" i="8"/>
  <c r="Q264" i="8"/>
  <c r="Q265" i="8"/>
  <c r="Q266" i="8"/>
  <c r="Q267" i="8"/>
  <c r="Q268" i="8"/>
  <c r="Q269" i="8"/>
  <c r="Q270" i="8"/>
  <c r="Q271" i="8"/>
  <c r="Q272" i="8"/>
  <c r="Q273" i="8"/>
  <c r="Q274" i="8"/>
  <c r="Q275" i="8"/>
  <c r="Q276" i="8"/>
  <c r="Q277" i="8"/>
  <c r="Q278" i="8"/>
  <c r="Q279" i="8"/>
  <c r="Q280" i="8"/>
  <c r="Q281" i="8"/>
  <c r="Q282" i="8"/>
  <c r="Q283" i="8"/>
  <c r="Q284" i="8"/>
  <c r="Q285" i="8"/>
  <c r="Q286" i="8"/>
  <c r="Q287" i="8"/>
  <c r="Q288" i="8"/>
  <c r="Q289" i="8"/>
  <c r="Q290" i="8"/>
  <c r="Q291" i="8"/>
  <c r="Q292" i="8"/>
  <c r="Q293" i="8"/>
  <c r="Q294" i="8"/>
  <c r="Q295" i="8"/>
  <c r="Q296" i="8"/>
  <c r="Q297" i="8"/>
  <c r="Q298" i="8"/>
  <c r="Q299" i="8"/>
  <c r="Q300" i="8"/>
  <c r="Q301" i="8"/>
  <c r="Q302" i="8"/>
  <c r="Q303" i="8"/>
  <c r="Q304" i="8"/>
  <c r="Q305" i="8"/>
  <c r="Q306" i="8"/>
  <c r="Q307" i="8"/>
  <c r="Q308" i="8"/>
  <c r="Q309" i="8"/>
  <c r="Q310" i="8"/>
  <c r="Q311" i="8"/>
  <c r="Q312" i="8"/>
  <c r="Q313" i="8"/>
  <c r="Q314" i="8"/>
  <c r="Q315" i="8"/>
  <c r="Q316" i="8"/>
  <c r="Q317" i="8"/>
  <c r="Q318" i="8"/>
  <c r="Q319" i="8"/>
  <c r="Q320" i="8"/>
  <c r="Q321" i="8"/>
  <c r="Q322" i="8"/>
  <c r="Q323" i="8"/>
  <c r="Q324" i="8"/>
  <c r="Q325" i="8"/>
  <c r="Q326" i="8"/>
  <c r="Q327" i="8"/>
  <c r="Q328" i="8"/>
  <c r="Q329" i="8"/>
  <c r="Q330" i="8"/>
  <c r="Q331" i="8"/>
  <c r="Q332" i="8"/>
  <c r="Q333" i="8"/>
  <c r="Q334" i="8"/>
  <c r="Q335" i="8"/>
  <c r="Q336" i="8"/>
  <c r="Q337" i="8"/>
  <c r="Q338" i="8"/>
  <c r="Q339" i="8"/>
  <c r="Q340" i="8"/>
  <c r="Q341" i="8"/>
  <c r="Q342" i="8"/>
  <c r="Q343" i="8"/>
  <c r="Q344" i="8"/>
  <c r="Q345" i="8"/>
  <c r="Q346" i="8"/>
  <c r="Q347" i="8"/>
  <c r="Q348" i="8"/>
  <c r="Q349" i="8"/>
  <c r="Q350" i="8"/>
  <c r="Q351" i="8"/>
  <c r="Q352" i="8"/>
  <c r="Q353" i="8"/>
  <c r="Q354" i="8"/>
  <c r="Q355" i="8"/>
  <c r="Q356" i="8"/>
  <c r="Q357" i="8"/>
  <c r="Q358" i="8"/>
  <c r="Q359" i="8"/>
  <c r="Q360" i="8"/>
  <c r="Q361" i="8"/>
  <c r="Q362" i="8"/>
  <c r="Q363" i="8"/>
  <c r="Q364" i="8"/>
  <c r="Q365" i="8"/>
  <c r="Q366" i="8"/>
  <c r="Q367" i="8"/>
  <c r="Q368" i="8"/>
  <c r="Q369" i="8"/>
  <c r="Q370" i="8"/>
  <c r="Q371" i="8"/>
  <c r="Q372" i="8"/>
  <c r="Q373" i="8"/>
  <c r="Q374" i="8"/>
  <c r="Q375" i="8"/>
  <c r="Q376" i="8"/>
  <c r="Q377" i="8"/>
  <c r="Q378" i="8"/>
  <c r="Q379" i="8"/>
  <c r="Q380" i="8"/>
  <c r="Q381" i="8"/>
  <c r="Q382" i="8"/>
  <c r="Q383" i="8"/>
  <c r="Q384" i="8"/>
  <c r="Q385" i="8"/>
  <c r="Q386" i="8"/>
  <c r="Q387" i="8"/>
  <c r="Q388" i="8"/>
  <c r="Q389" i="8"/>
  <c r="Q390" i="8"/>
  <c r="Q391" i="8"/>
  <c r="Q392" i="8"/>
  <c r="Q393" i="8"/>
  <c r="Q394" i="8"/>
  <c r="Q395" i="8"/>
  <c r="Q396" i="8"/>
  <c r="Q397" i="8"/>
  <c r="Q398" i="8"/>
  <c r="Q399" i="8"/>
  <c r="Q400" i="8"/>
  <c r="Q401" i="8"/>
  <c r="Q402" i="8"/>
  <c r="Q403" i="8"/>
  <c r="Q404" i="8"/>
  <c r="Q405" i="8"/>
  <c r="Q406" i="8"/>
  <c r="Q407" i="8"/>
  <c r="Q408" i="8"/>
  <c r="Q409" i="8"/>
  <c r="Q410" i="8"/>
  <c r="Q411" i="8"/>
  <c r="Q412" i="8"/>
  <c r="Q413" i="8"/>
  <c r="Q414" i="8"/>
  <c r="Q415" i="8"/>
  <c r="Q416" i="8"/>
  <c r="Q417" i="8"/>
  <c r="Q418" i="8"/>
  <c r="Q419" i="8"/>
  <c r="Q420" i="8"/>
  <c r="Q421" i="8"/>
  <c r="Q422" i="8"/>
  <c r="Q423" i="8"/>
  <c r="Q424" i="8"/>
  <c r="Q425" i="8"/>
  <c r="Q426" i="8"/>
  <c r="Q427" i="8"/>
  <c r="Q428" i="8"/>
  <c r="Q429" i="8"/>
  <c r="Q430" i="8"/>
  <c r="Q431" i="8"/>
  <c r="Q432" i="8"/>
  <c r="Q433" i="8"/>
  <c r="Q434" i="8"/>
  <c r="Q435" i="8"/>
  <c r="Q436" i="8"/>
  <c r="Q437" i="8"/>
  <c r="Q438" i="8"/>
  <c r="Q439" i="8"/>
  <c r="Q440" i="8"/>
  <c r="Q441" i="8"/>
  <c r="Q442" i="8"/>
  <c r="Q443" i="8"/>
  <c r="Q444" i="8"/>
  <c r="Q445" i="8"/>
  <c r="Q446" i="8"/>
  <c r="Q447" i="8"/>
  <c r="Q448" i="8"/>
  <c r="Q449" i="8"/>
  <c r="Q450" i="8"/>
  <c r="Q451" i="8"/>
  <c r="Q452" i="8"/>
  <c r="Q453" i="8"/>
  <c r="Q454" i="8"/>
  <c r="Q455" i="8"/>
  <c r="Q456" i="8"/>
  <c r="Q457" i="8"/>
  <c r="Q458" i="8"/>
  <c r="Q459" i="8"/>
  <c r="Q460" i="8"/>
  <c r="Q461" i="8"/>
  <c r="Q462" i="8"/>
  <c r="Q463" i="8"/>
  <c r="Q464" i="8"/>
  <c r="Q465" i="8"/>
  <c r="Q466" i="8"/>
  <c r="Q467" i="8"/>
  <c r="Q468" i="8"/>
  <c r="Q469" i="8"/>
  <c r="Q470" i="8"/>
  <c r="Q471" i="8"/>
  <c r="Q472" i="8"/>
  <c r="Q473" i="8"/>
  <c r="Q474" i="8"/>
  <c r="Q475" i="8"/>
  <c r="Q476" i="8"/>
  <c r="Q477" i="8"/>
  <c r="Q478" i="8"/>
  <c r="Q479" i="8"/>
  <c r="Q480" i="8"/>
  <c r="Q481" i="8"/>
  <c r="Q482" i="8"/>
  <c r="Q483" i="8"/>
  <c r="Q484" i="8"/>
  <c r="Q485" i="8"/>
  <c r="Q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K102" i="8"/>
  <c r="K103" i="8"/>
  <c r="K104" i="8"/>
  <c r="K105" i="8"/>
  <c r="K106" i="8"/>
  <c r="K107" i="8"/>
  <c r="K108" i="8"/>
  <c r="K109" i="8"/>
  <c r="K110" i="8"/>
  <c r="K111" i="8"/>
  <c r="K112" i="8"/>
  <c r="K113" i="8"/>
  <c r="K114" i="8"/>
  <c r="K115" i="8"/>
  <c r="K116" i="8"/>
  <c r="K117" i="8"/>
  <c r="K118" i="8"/>
  <c r="K119" i="8"/>
  <c r="K120" i="8"/>
  <c r="K121" i="8"/>
  <c r="K122" i="8"/>
  <c r="K123" i="8"/>
  <c r="K124" i="8"/>
  <c r="K125" i="8"/>
  <c r="K126" i="8"/>
  <c r="K127" i="8"/>
  <c r="K128" i="8"/>
  <c r="K129" i="8"/>
  <c r="K130" i="8"/>
  <c r="K131" i="8"/>
  <c r="K132" i="8"/>
  <c r="K133" i="8"/>
  <c r="K134" i="8"/>
  <c r="K135" i="8"/>
  <c r="K136" i="8"/>
  <c r="K137" i="8"/>
  <c r="K138" i="8"/>
  <c r="K139" i="8"/>
  <c r="K140" i="8"/>
  <c r="K141" i="8"/>
  <c r="K142" i="8"/>
  <c r="K143" i="8"/>
  <c r="K144" i="8"/>
  <c r="K145" i="8"/>
  <c r="K146" i="8"/>
  <c r="K147" i="8"/>
  <c r="K148" i="8"/>
  <c r="K149" i="8"/>
  <c r="K150" i="8"/>
  <c r="K151" i="8"/>
  <c r="K152" i="8"/>
  <c r="K153" i="8"/>
  <c r="K154" i="8"/>
  <c r="K155" i="8"/>
  <c r="K156" i="8"/>
  <c r="K157" i="8"/>
  <c r="K158" i="8"/>
  <c r="K159" i="8"/>
  <c r="K160" i="8"/>
  <c r="K161" i="8"/>
  <c r="K162" i="8"/>
  <c r="K163" i="8"/>
  <c r="K164" i="8"/>
  <c r="K165" i="8"/>
  <c r="K166" i="8"/>
  <c r="K167" i="8"/>
  <c r="K168" i="8"/>
  <c r="K169" i="8"/>
  <c r="K170" i="8"/>
  <c r="K171" i="8"/>
  <c r="K172" i="8"/>
  <c r="K173" i="8"/>
  <c r="K174" i="8"/>
  <c r="K175" i="8"/>
  <c r="K176" i="8"/>
  <c r="K177" i="8"/>
  <c r="K178" i="8"/>
  <c r="K179" i="8"/>
  <c r="K180" i="8"/>
  <c r="K181" i="8"/>
  <c r="K182" i="8"/>
  <c r="K183" i="8"/>
  <c r="K184" i="8"/>
  <c r="K185" i="8"/>
  <c r="K186" i="8"/>
  <c r="K187" i="8"/>
  <c r="K188" i="8"/>
  <c r="K189" i="8"/>
  <c r="K190" i="8"/>
  <c r="K191" i="8"/>
  <c r="K192" i="8"/>
  <c r="K193" i="8"/>
  <c r="K194" i="8"/>
  <c r="K195" i="8"/>
  <c r="K196" i="8"/>
  <c r="K197" i="8"/>
  <c r="K198" i="8"/>
  <c r="K199" i="8"/>
  <c r="K200" i="8"/>
  <c r="K201" i="8"/>
  <c r="K202" i="8"/>
  <c r="K203" i="8"/>
  <c r="K204" i="8"/>
  <c r="K205" i="8"/>
  <c r="K206" i="8"/>
  <c r="K207" i="8"/>
  <c r="K208" i="8"/>
  <c r="K209" i="8"/>
  <c r="K210" i="8"/>
  <c r="K211" i="8"/>
  <c r="K212" i="8"/>
  <c r="K213" i="8"/>
  <c r="K214" i="8"/>
  <c r="K215" i="8"/>
  <c r="K216" i="8"/>
  <c r="K217" i="8"/>
  <c r="K218" i="8"/>
  <c r="K219" i="8"/>
  <c r="K220" i="8"/>
  <c r="K221" i="8"/>
  <c r="K222" i="8"/>
  <c r="K223" i="8"/>
  <c r="K224" i="8"/>
  <c r="K225" i="8"/>
  <c r="K226" i="8"/>
  <c r="K227" i="8"/>
  <c r="K228" i="8"/>
  <c r="K229" i="8"/>
  <c r="K230" i="8"/>
  <c r="K231" i="8"/>
  <c r="K232" i="8"/>
  <c r="K233" i="8"/>
  <c r="K234" i="8"/>
  <c r="K235" i="8"/>
  <c r="K236" i="8"/>
  <c r="K237" i="8"/>
  <c r="K238" i="8"/>
  <c r="K239" i="8"/>
  <c r="K240" i="8"/>
  <c r="K241" i="8"/>
  <c r="K242" i="8"/>
  <c r="K243" i="8"/>
  <c r="K244" i="8"/>
  <c r="K245" i="8"/>
  <c r="K246" i="8"/>
  <c r="K247" i="8"/>
  <c r="K248" i="8"/>
  <c r="K249" i="8"/>
  <c r="K250" i="8"/>
  <c r="K251" i="8"/>
  <c r="K252" i="8"/>
  <c r="K253" i="8"/>
  <c r="K254" i="8"/>
  <c r="K255" i="8"/>
  <c r="K256" i="8"/>
  <c r="K257" i="8"/>
  <c r="K258" i="8"/>
  <c r="K259" i="8"/>
  <c r="K260" i="8"/>
  <c r="K261" i="8"/>
  <c r="K262" i="8"/>
  <c r="K263" i="8"/>
  <c r="K264" i="8"/>
  <c r="K265" i="8"/>
  <c r="K266" i="8"/>
  <c r="K267" i="8"/>
  <c r="K268" i="8"/>
  <c r="K269" i="8"/>
  <c r="K270" i="8"/>
  <c r="K271" i="8"/>
  <c r="K272" i="8"/>
  <c r="K273" i="8"/>
  <c r="K274" i="8"/>
  <c r="K275" i="8"/>
  <c r="K276" i="8"/>
  <c r="K277" i="8"/>
  <c r="K278" i="8"/>
  <c r="K279" i="8"/>
  <c r="K280" i="8"/>
  <c r="K281" i="8"/>
  <c r="K282" i="8"/>
  <c r="K283" i="8"/>
  <c r="K284" i="8"/>
  <c r="K285" i="8"/>
  <c r="K286" i="8"/>
  <c r="K287" i="8"/>
  <c r="K288" i="8"/>
  <c r="K289" i="8"/>
  <c r="K290" i="8"/>
  <c r="K291" i="8"/>
  <c r="K292" i="8"/>
  <c r="K293" i="8"/>
  <c r="K294" i="8"/>
  <c r="K295" i="8"/>
  <c r="K296" i="8"/>
  <c r="K297" i="8"/>
  <c r="K298" i="8"/>
  <c r="K299" i="8"/>
  <c r="K300" i="8"/>
  <c r="K301" i="8"/>
  <c r="K302" i="8"/>
  <c r="K303" i="8"/>
  <c r="K304" i="8"/>
  <c r="K305" i="8"/>
  <c r="K306" i="8"/>
  <c r="K307" i="8"/>
  <c r="K308" i="8"/>
  <c r="K309" i="8"/>
  <c r="K310" i="8"/>
  <c r="K311" i="8"/>
  <c r="K312" i="8"/>
  <c r="K313" i="8"/>
  <c r="K314" i="8"/>
  <c r="K315" i="8"/>
  <c r="K316" i="8"/>
  <c r="K317" i="8"/>
  <c r="K318" i="8"/>
  <c r="K319" i="8"/>
  <c r="K320" i="8"/>
  <c r="K321" i="8"/>
  <c r="K322" i="8"/>
  <c r="K323" i="8"/>
  <c r="K324" i="8"/>
  <c r="K325" i="8"/>
  <c r="K326" i="8"/>
  <c r="K327" i="8"/>
  <c r="K328" i="8"/>
  <c r="K329" i="8"/>
  <c r="K330" i="8"/>
  <c r="K331" i="8"/>
  <c r="K332" i="8"/>
  <c r="K333" i="8"/>
  <c r="K334" i="8"/>
  <c r="K335" i="8"/>
  <c r="K336" i="8"/>
  <c r="K337" i="8"/>
  <c r="K338" i="8"/>
  <c r="K339" i="8"/>
  <c r="K340" i="8"/>
  <c r="K341" i="8"/>
  <c r="K342" i="8"/>
  <c r="K343" i="8"/>
  <c r="K344" i="8"/>
  <c r="K345" i="8"/>
  <c r="K346" i="8"/>
  <c r="K347" i="8"/>
  <c r="K348" i="8"/>
  <c r="K349" i="8"/>
  <c r="K350" i="8"/>
  <c r="K351" i="8"/>
  <c r="K352" i="8"/>
  <c r="K353" i="8"/>
  <c r="K354" i="8"/>
  <c r="K355" i="8"/>
  <c r="K356" i="8"/>
  <c r="K357" i="8"/>
  <c r="K358" i="8"/>
  <c r="K359" i="8"/>
  <c r="K360" i="8"/>
  <c r="K361" i="8"/>
  <c r="K362" i="8"/>
  <c r="K363" i="8"/>
  <c r="K364" i="8"/>
  <c r="K365" i="8"/>
  <c r="K366" i="8"/>
  <c r="K367" i="8"/>
  <c r="K368" i="8"/>
  <c r="K369" i="8"/>
  <c r="K370" i="8"/>
  <c r="K371" i="8"/>
  <c r="K372" i="8"/>
  <c r="K373" i="8"/>
  <c r="K374" i="8"/>
  <c r="K375" i="8"/>
  <c r="K376" i="8"/>
  <c r="K377" i="8"/>
  <c r="K378" i="8"/>
  <c r="K379" i="8"/>
  <c r="K380" i="8"/>
  <c r="K381" i="8"/>
  <c r="K382" i="8"/>
  <c r="K383" i="8"/>
  <c r="K384" i="8"/>
  <c r="K385" i="8"/>
  <c r="K386" i="8"/>
  <c r="K387" i="8"/>
  <c r="K388" i="8"/>
  <c r="K389" i="8"/>
  <c r="K390" i="8"/>
  <c r="K391" i="8"/>
  <c r="K392" i="8"/>
  <c r="K393" i="8"/>
  <c r="K394" i="8"/>
  <c r="K395" i="8"/>
  <c r="K396" i="8"/>
  <c r="K397" i="8"/>
  <c r="K398" i="8"/>
  <c r="K399" i="8"/>
  <c r="K400" i="8"/>
  <c r="K401" i="8"/>
  <c r="K402" i="8"/>
  <c r="K403" i="8"/>
  <c r="K404" i="8"/>
  <c r="K405" i="8"/>
  <c r="K406" i="8"/>
  <c r="K407" i="8"/>
  <c r="K408" i="8"/>
  <c r="K409" i="8"/>
  <c r="K410" i="8"/>
  <c r="K411" i="8"/>
  <c r="K412" i="8"/>
  <c r="K413" i="8"/>
  <c r="K414" i="8"/>
  <c r="K415" i="8"/>
  <c r="K416" i="8"/>
  <c r="K417" i="8"/>
  <c r="K418" i="8"/>
  <c r="K419" i="8"/>
  <c r="K420" i="8"/>
  <c r="K421" i="8"/>
  <c r="K422" i="8"/>
  <c r="K423" i="8"/>
  <c r="K424" i="8"/>
  <c r="K425" i="8"/>
  <c r="K426" i="8"/>
  <c r="K427" i="8"/>
  <c r="K428" i="8"/>
  <c r="K429" i="8"/>
  <c r="K430" i="8"/>
  <c r="K431" i="8"/>
  <c r="K432" i="8"/>
  <c r="K433" i="8"/>
  <c r="K434" i="8"/>
  <c r="K435" i="8"/>
  <c r="K436" i="8"/>
  <c r="K437" i="8"/>
  <c r="K438" i="8"/>
  <c r="K439" i="8"/>
  <c r="K440" i="8"/>
  <c r="K441" i="8"/>
  <c r="K442" i="8"/>
  <c r="K443" i="8"/>
  <c r="K444" i="8"/>
  <c r="K445" i="8"/>
  <c r="K446" i="8"/>
  <c r="K447" i="8"/>
  <c r="K448" i="8"/>
  <c r="K449" i="8"/>
  <c r="K450" i="8"/>
  <c r="K451" i="8"/>
  <c r="K452" i="8"/>
  <c r="K453" i="8"/>
  <c r="K454" i="8"/>
  <c r="K455" i="8"/>
  <c r="K456" i="8"/>
  <c r="K457" i="8"/>
  <c r="K458" i="8"/>
  <c r="K459" i="8"/>
  <c r="K460" i="8"/>
  <c r="K461" i="8"/>
  <c r="K462" i="8"/>
  <c r="K463" i="8"/>
  <c r="K464" i="8"/>
  <c r="K465" i="8"/>
  <c r="K466" i="8"/>
  <c r="K467" i="8"/>
  <c r="K468" i="8"/>
  <c r="K469" i="8"/>
  <c r="K470" i="8"/>
  <c r="K471" i="8"/>
  <c r="K472" i="8"/>
  <c r="K473" i="8"/>
  <c r="K474" i="8"/>
  <c r="K475" i="8"/>
  <c r="K476" i="8"/>
  <c r="K477" i="8"/>
  <c r="K478" i="8"/>
  <c r="K479" i="8"/>
  <c r="K480" i="8"/>
  <c r="K481" i="8"/>
  <c r="K482" i="8"/>
  <c r="K483" i="8"/>
  <c r="K484" i="8"/>
  <c r="K485" i="8"/>
  <c r="K486" i="8"/>
  <c r="K487" i="8"/>
  <c r="K488" i="8"/>
  <c r="K489" i="8"/>
  <c r="K490" i="8"/>
  <c r="K491" i="8"/>
  <c r="K492" i="8"/>
  <c r="K493" i="8"/>
  <c r="K494" i="8"/>
  <c r="K495" i="8"/>
  <c r="K496" i="8"/>
  <c r="K497" i="8"/>
  <c r="K498" i="8"/>
  <c r="K499" i="8"/>
  <c r="K500" i="8"/>
  <c r="K501" i="8"/>
  <c r="K502" i="8"/>
  <c r="K503" i="8"/>
  <c r="K504" i="8"/>
  <c r="K505" i="8"/>
  <c r="K506" i="8"/>
  <c r="K507" i="8"/>
  <c r="K508" i="8"/>
  <c r="K509" i="8"/>
  <c r="K510" i="8"/>
  <c r="K511" i="8"/>
  <c r="K512" i="8"/>
  <c r="K513" i="8"/>
  <c r="K514" i="8"/>
  <c r="K515" i="8"/>
  <c r="K516" i="8"/>
  <c r="K517" i="8"/>
  <c r="K518" i="8"/>
  <c r="K519" i="8"/>
  <c r="K520" i="8"/>
  <c r="K521" i="8"/>
  <c r="K522" i="8"/>
  <c r="K523" i="8"/>
  <c r="K524" i="8"/>
  <c r="K525" i="8"/>
  <c r="K526" i="8"/>
  <c r="K527" i="8"/>
  <c r="K528" i="8"/>
  <c r="K529" i="8"/>
  <c r="K530" i="8"/>
  <c r="K531" i="8"/>
  <c r="K532" i="8"/>
  <c r="K533" i="8"/>
  <c r="K534" i="8"/>
  <c r="K535" i="8"/>
  <c r="K536" i="8"/>
  <c r="K537" i="8"/>
  <c r="K538" i="8"/>
  <c r="K539" i="8"/>
  <c r="K540" i="8"/>
  <c r="K541" i="8"/>
  <c r="K542" i="8"/>
  <c r="K543" i="8"/>
  <c r="K544" i="8"/>
  <c r="K545" i="8"/>
  <c r="K546" i="8"/>
  <c r="K547" i="8"/>
  <c r="K548" i="8"/>
  <c r="K549" i="8"/>
  <c r="K550" i="8"/>
  <c r="K551" i="8"/>
  <c r="K552" i="8"/>
  <c r="K553" i="8"/>
  <c r="K554" i="8"/>
  <c r="K555" i="8"/>
  <c r="K556" i="8"/>
  <c r="K557" i="8"/>
  <c r="K558" i="8"/>
  <c r="K559" i="8"/>
  <c r="K560" i="8"/>
  <c r="K561" i="8"/>
  <c r="K562" i="8"/>
  <c r="K563" i="8"/>
  <c r="K564" i="8"/>
  <c r="K565" i="8"/>
  <c r="K566" i="8"/>
  <c r="K567" i="8"/>
  <c r="K568" i="8"/>
  <c r="K569" i="8"/>
  <c r="K570" i="8"/>
  <c r="K571" i="8"/>
  <c r="K572" i="8"/>
  <c r="K573" i="8"/>
  <c r="K574" i="8"/>
  <c r="K575" i="8"/>
  <c r="K576" i="8"/>
  <c r="K577" i="8"/>
  <c r="K578" i="8"/>
  <c r="K579" i="8"/>
  <c r="K580" i="8"/>
  <c r="K581" i="8"/>
  <c r="K582" i="8"/>
  <c r="K583" i="8"/>
  <c r="K584" i="8"/>
  <c r="K585" i="8"/>
  <c r="K586" i="8"/>
  <c r="K587" i="8"/>
  <c r="K588" i="8"/>
  <c r="K589" i="8"/>
  <c r="K590" i="8"/>
  <c r="K591" i="8"/>
  <c r="K592" i="8"/>
  <c r="K593" i="8"/>
  <c r="K594" i="8"/>
  <c r="K595" i="8"/>
  <c r="K596" i="8"/>
  <c r="K597" i="8"/>
  <c r="K598" i="8"/>
  <c r="K599" i="8"/>
  <c r="K600" i="8"/>
  <c r="K601" i="8"/>
  <c r="K602" i="8"/>
  <c r="K603" i="8"/>
  <c r="K604" i="8"/>
  <c r="K605" i="8"/>
  <c r="K606" i="8"/>
  <c r="K607" i="8"/>
  <c r="K608" i="8"/>
  <c r="K609" i="8"/>
  <c r="K610" i="8"/>
  <c r="K611" i="8"/>
  <c r="K612" i="8"/>
  <c r="K613" i="8"/>
  <c r="K614" i="8"/>
  <c r="K615" i="8"/>
  <c r="K616" i="8"/>
  <c r="K617" i="8"/>
  <c r="K618" i="8"/>
  <c r="K619" i="8"/>
  <c r="K620" i="8"/>
  <c r="K621" i="8"/>
  <c r="K622" i="8"/>
  <c r="K623" i="8"/>
  <c r="K624" i="8"/>
  <c r="K625" i="8"/>
  <c r="K626" i="8"/>
  <c r="K627" i="8"/>
  <c r="K628" i="8"/>
  <c r="K629" i="8"/>
  <c r="K630" i="8"/>
  <c r="K631" i="8"/>
  <c r="K632" i="8"/>
  <c r="K633" i="8"/>
  <c r="K634" i="8"/>
  <c r="K635" i="8"/>
  <c r="K636" i="8"/>
  <c r="K637" i="8"/>
  <c r="K638" i="8"/>
  <c r="K639" i="8"/>
  <c r="K640" i="8"/>
  <c r="K641" i="8"/>
  <c r="K642" i="8"/>
  <c r="K643" i="8"/>
  <c r="K644" i="8"/>
  <c r="K645" i="8"/>
  <c r="K646" i="8"/>
  <c r="K647" i="8"/>
  <c r="K648" i="8"/>
  <c r="K649" i="8"/>
  <c r="K650" i="8"/>
  <c r="K651" i="8"/>
  <c r="K652" i="8"/>
  <c r="K653" i="8"/>
  <c r="K654" i="8"/>
  <c r="K655" i="8"/>
  <c r="K656" i="8"/>
  <c r="K657" i="8"/>
  <c r="K658" i="8"/>
  <c r="K659" i="8"/>
  <c r="K660" i="8"/>
  <c r="K661" i="8"/>
  <c r="K662" i="8"/>
  <c r="K663" i="8"/>
  <c r="K664" i="8"/>
  <c r="K665" i="8"/>
  <c r="K666" i="8"/>
  <c r="K667" i="8"/>
  <c r="K668" i="8"/>
  <c r="K669" i="8"/>
  <c r="K670" i="8"/>
  <c r="K671" i="8"/>
  <c r="K672" i="8"/>
  <c r="K673" i="8"/>
  <c r="K674" i="8"/>
  <c r="K675" i="8"/>
  <c r="K676" i="8"/>
  <c r="K677" i="8"/>
  <c r="K678" i="8"/>
  <c r="K679" i="8"/>
  <c r="K680" i="8"/>
  <c r="K681" i="8"/>
  <c r="K682" i="8"/>
  <c r="K683" i="8"/>
  <c r="K684" i="8"/>
  <c r="K685" i="8"/>
  <c r="K686" i="8"/>
  <c r="K687" i="8"/>
  <c r="K688" i="8"/>
  <c r="K689" i="8"/>
  <c r="K690" i="8"/>
  <c r="K691" i="8"/>
  <c r="K692" i="8"/>
  <c r="K693" i="8"/>
  <c r="K694" i="8"/>
  <c r="K695" i="8"/>
  <c r="K696" i="8"/>
  <c r="K697" i="8"/>
  <c r="K698" i="8"/>
  <c r="K699" i="8"/>
  <c r="K700" i="8"/>
  <c r="K701" i="8"/>
  <c r="K702" i="8"/>
  <c r="K703" i="8"/>
  <c r="K704" i="8"/>
  <c r="K705" i="8"/>
  <c r="K706" i="8"/>
  <c r="K707" i="8"/>
  <c r="K708" i="8"/>
  <c r="K709" i="8"/>
  <c r="K710" i="8"/>
  <c r="K711" i="8"/>
  <c r="K712" i="8"/>
  <c r="K713" i="8"/>
  <c r="K714" i="8"/>
  <c r="K715" i="8"/>
  <c r="K716" i="8"/>
  <c r="K717" i="8"/>
  <c r="K718" i="8"/>
  <c r="K719" i="8"/>
  <c r="K720" i="8"/>
  <c r="K721" i="8"/>
  <c r="K722" i="8"/>
  <c r="K723" i="8"/>
  <c r="K724" i="8"/>
  <c r="K725" i="8"/>
  <c r="K726" i="8"/>
  <c r="K727" i="8"/>
  <c r="K728" i="8"/>
  <c r="K729" i="8"/>
  <c r="K730" i="8"/>
  <c r="K731" i="8"/>
  <c r="K732" i="8"/>
  <c r="K733" i="8"/>
  <c r="K734" i="8"/>
  <c r="K735" i="8"/>
  <c r="K736" i="8"/>
  <c r="K737" i="8"/>
  <c r="K738" i="8"/>
  <c r="K739" i="8"/>
  <c r="K740" i="8"/>
  <c r="K741" i="8"/>
  <c r="K742" i="8"/>
  <c r="K743" i="8"/>
  <c r="K744" i="8"/>
  <c r="K745" i="8"/>
  <c r="K746" i="8"/>
  <c r="K747" i="8"/>
  <c r="K748" i="8"/>
  <c r="K749" i="8"/>
  <c r="K750" i="8"/>
  <c r="K751" i="8"/>
  <c r="K752" i="8"/>
  <c r="K753" i="8"/>
  <c r="K754" i="8"/>
  <c r="K755" i="8"/>
  <c r="K756" i="8"/>
  <c r="K757" i="8"/>
  <c r="K758" i="8"/>
  <c r="K759" i="8"/>
  <c r="K760" i="8"/>
  <c r="K761" i="8"/>
  <c r="K762" i="8"/>
  <c r="K763" i="8"/>
  <c r="K764" i="8"/>
  <c r="K765" i="8"/>
  <c r="K766" i="8"/>
  <c r="K767" i="8"/>
  <c r="K768" i="8"/>
  <c r="K769" i="8"/>
  <c r="K770" i="8"/>
  <c r="K771" i="8"/>
  <c r="K772" i="8"/>
  <c r="K773" i="8"/>
  <c r="K774" i="8"/>
  <c r="K775" i="8"/>
  <c r="K776" i="8"/>
  <c r="K777" i="8"/>
  <c r="K778" i="8"/>
  <c r="K779" i="8"/>
  <c r="K780" i="8"/>
  <c r="K781" i="8"/>
  <c r="K782" i="8"/>
  <c r="K783" i="8"/>
  <c r="K784" i="8"/>
  <c r="K785" i="8"/>
  <c r="K786" i="8"/>
  <c r="K787" i="8"/>
  <c r="K788" i="8"/>
  <c r="K789" i="8"/>
  <c r="K790" i="8"/>
  <c r="K791" i="8"/>
  <c r="K792" i="8"/>
  <c r="K793" i="8"/>
  <c r="K794" i="8"/>
  <c r="K795" i="8"/>
  <c r="K796" i="8"/>
  <c r="K797" i="8"/>
  <c r="K798" i="8"/>
  <c r="K799" i="8"/>
  <c r="K800" i="8"/>
  <c r="K801" i="8"/>
  <c r="K802" i="8"/>
  <c r="K803" i="8"/>
  <c r="K804" i="8"/>
  <c r="K805" i="8"/>
  <c r="K806" i="8"/>
  <c r="K807" i="8"/>
  <c r="K808" i="8"/>
  <c r="K809" i="8"/>
  <c r="K810" i="8"/>
  <c r="K811" i="8"/>
  <c r="K812" i="8"/>
  <c r="K813" i="8"/>
  <c r="K814" i="8"/>
  <c r="K815" i="8"/>
  <c r="K816" i="8"/>
  <c r="K817" i="8"/>
  <c r="K818" i="8"/>
  <c r="K819" i="8"/>
  <c r="K820" i="8"/>
  <c r="K821" i="8"/>
  <c r="K822" i="8"/>
  <c r="K823" i="8"/>
  <c r="K824" i="8"/>
  <c r="K825" i="8"/>
  <c r="K826" i="8"/>
  <c r="K827" i="8"/>
  <c r="K828" i="8"/>
  <c r="K829" i="8"/>
  <c r="K830" i="8"/>
  <c r="K831" i="8"/>
  <c r="K832" i="8"/>
  <c r="K833" i="8"/>
  <c r="K834" i="8"/>
  <c r="K835" i="8"/>
  <c r="K836" i="8"/>
  <c r="K837" i="8"/>
  <c r="K838" i="8"/>
  <c r="K839" i="8"/>
  <c r="K840" i="8"/>
  <c r="K841" i="8"/>
  <c r="K842" i="8"/>
  <c r="K843" i="8"/>
  <c r="K844" i="8"/>
  <c r="K845" i="8"/>
  <c r="K846" i="8"/>
  <c r="K847" i="8"/>
  <c r="K848" i="8"/>
  <c r="K849" i="8"/>
  <c r="K850" i="8"/>
  <c r="K851" i="8"/>
  <c r="K852" i="8"/>
  <c r="K853" i="8"/>
  <c r="K854" i="8"/>
  <c r="K855" i="8"/>
  <c r="K856" i="8"/>
  <c r="K857" i="8"/>
  <c r="K858" i="8"/>
  <c r="K859" i="8"/>
  <c r="K860" i="8"/>
  <c r="K861" i="8"/>
  <c r="K862" i="8"/>
  <c r="K863" i="8"/>
  <c r="K864" i="8"/>
  <c r="K865" i="8"/>
  <c r="K866" i="8"/>
  <c r="K867" i="8"/>
  <c r="K868" i="8"/>
  <c r="K869" i="8"/>
  <c r="K870" i="8"/>
  <c r="K871" i="8"/>
  <c r="K872" i="8"/>
  <c r="K873" i="8"/>
  <c r="K874" i="8"/>
  <c r="K875" i="8"/>
  <c r="K876" i="8"/>
  <c r="K877" i="8"/>
  <c r="K878" i="8"/>
  <c r="K879" i="8"/>
  <c r="K880" i="8"/>
  <c r="K881" i="8"/>
  <c r="K882" i="8"/>
  <c r="K883" i="8"/>
  <c r="K884" i="8"/>
  <c r="K885" i="8"/>
  <c r="K886" i="8"/>
  <c r="K887" i="8"/>
  <c r="K888" i="8"/>
  <c r="K889" i="8"/>
  <c r="K890" i="8"/>
  <c r="K891" i="8"/>
  <c r="K892" i="8"/>
  <c r="K893" i="8"/>
  <c r="K894" i="8"/>
  <c r="K895" i="8"/>
  <c r="K896" i="8"/>
  <c r="K897" i="8"/>
  <c r="K898" i="8"/>
  <c r="K899" i="8"/>
  <c r="K900" i="8"/>
  <c r="K901" i="8"/>
  <c r="K902" i="8"/>
  <c r="K903" i="8"/>
  <c r="K904" i="8"/>
  <c r="K905" i="8"/>
  <c r="K906" i="8"/>
  <c r="K907" i="8"/>
  <c r="K908" i="8"/>
  <c r="K909" i="8"/>
  <c r="K910" i="8"/>
  <c r="K911" i="8"/>
  <c r="K912" i="8"/>
  <c r="K913" i="8"/>
  <c r="K914" i="8"/>
  <c r="K915" i="8"/>
  <c r="K916" i="8"/>
  <c r="K917" i="8"/>
  <c r="K918" i="8"/>
  <c r="K919" i="8"/>
  <c r="K920" i="8"/>
  <c r="K921" i="8"/>
  <c r="K922" i="8"/>
  <c r="K923" i="8"/>
  <c r="K924" i="8"/>
  <c r="K925" i="8"/>
  <c r="K926" i="8"/>
  <c r="K927" i="8"/>
  <c r="K928" i="8"/>
  <c r="K929" i="8"/>
  <c r="K930" i="8"/>
  <c r="K931" i="8"/>
  <c r="K932" i="8"/>
  <c r="K933" i="8"/>
  <c r="K934" i="8"/>
  <c r="K935" i="8"/>
  <c r="K936" i="8"/>
  <c r="K937" i="8"/>
  <c r="K938" i="8"/>
  <c r="K939" i="8"/>
  <c r="K940" i="8"/>
  <c r="K941" i="8"/>
  <c r="K942" i="8"/>
  <c r="K943" i="8"/>
  <c r="K944" i="8"/>
  <c r="K945" i="8"/>
  <c r="K946" i="8"/>
  <c r="K947" i="8"/>
  <c r="K948" i="8"/>
  <c r="K949" i="8"/>
  <c r="K950" i="8"/>
  <c r="K951" i="8"/>
  <c r="K952" i="8"/>
  <c r="K953" i="8"/>
  <c r="K954" i="8"/>
  <c r="K955" i="8"/>
  <c r="K956" i="8"/>
  <c r="K957" i="8"/>
  <c r="K958" i="8"/>
  <c r="K959" i="8"/>
  <c r="K960" i="8"/>
  <c r="K961" i="8"/>
  <c r="K962" i="8"/>
  <c r="K963" i="8"/>
  <c r="K964" i="8"/>
  <c r="K965" i="8"/>
  <c r="K966" i="8"/>
  <c r="K967" i="8"/>
  <c r="K968" i="8"/>
  <c r="K969" i="8"/>
  <c r="K970" i="8"/>
  <c r="K971" i="8"/>
  <c r="K972" i="8"/>
  <c r="K973" i="8"/>
  <c r="K974" i="8"/>
  <c r="K975" i="8"/>
  <c r="K976" i="8"/>
  <c r="K977" i="8"/>
  <c r="K978" i="8"/>
  <c r="K979" i="8"/>
  <c r="K980" i="8"/>
  <c r="K981" i="8"/>
  <c r="K982" i="8"/>
  <c r="K983" i="8"/>
  <c r="K984" i="8"/>
  <c r="K985" i="8"/>
  <c r="K986" i="8"/>
  <c r="K987" i="8"/>
  <c r="K988" i="8"/>
  <c r="K989" i="8"/>
  <c r="K990" i="8"/>
  <c r="K991" i="8"/>
  <c r="K992" i="8"/>
  <c r="K993" i="8"/>
  <c r="K994" i="8"/>
  <c r="K995" i="8"/>
  <c r="K996" i="8"/>
  <c r="K997" i="8"/>
  <c r="K998" i="8"/>
  <c r="K999" i="8"/>
  <c r="K1000" i="8"/>
  <c r="K1001" i="8"/>
  <c r="K1002" i="8"/>
  <c r="K1003" i="8"/>
  <c r="K1004" i="8"/>
  <c r="K1005" i="8"/>
  <c r="K1006" i="8"/>
  <c r="K1007" i="8"/>
  <c r="K1008" i="8"/>
  <c r="K1009" i="8"/>
  <c r="K1010" i="8"/>
  <c r="K1011" i="8"/>
  <c r="K1012" i="8"/>
  <c r="K1013" i="8"/>
  <c r="K1014" i="8"/>
  <c r="K1015" i="8"/>
  <c r="K1016" i="8"/>
  <c r="K1017" i="8"/>
  <c r="K1018" i="8"/>
  <c r="K1019" i="8"/>
  <c r="K1020" i="8"/>
  <c r="K1021" i="8"/>
  <c r="K1022" i="8"/>
  <c r="K1023" i="8"/>
  <c r="K1024" i="8"/>
  <c r="K1025" i="8"/>
  <c r="K1026" i="8"/>
  <c r="K1027" i="8"/>
  <c r="K1028" i="8"/>
  <c r="K1029" i="8"/>
  <c r="K1030" i="8"/>
  <c r="K1031" i="8"/>
  <c r="K1032" i="8"/>
  <c r="K1033" i="8"/>
  <c r="K1034" i="8"/>
  <c r="K1035" i="8"/>
  <c r="K1036" i="8"/>
  <c r="K1037" i="8"/>
  <c r="K1038" i="8"/>
  <c r="K1039" i="8"/>
  <c r="K1040" i="8"/>
  <c r="K1041" i="8"/>
  <c r="K1042" i="8"/>
  <c r="K1043" i="8"/>
  <c r="K1044" i="8"/>
  <c r="K1045" i="8"/>
  <c r="K1046" i="8"/>
  <c r="K1047" i="8"/>
  <c r="K1048" i="8"/>
  <c r="K1049" i="8"/>
  <c r="K1050" i="8"/>
  <c r="K1051" i="8"/>
  <c r="K1052" i="8"/>
  <c r="K1053" i="8"/>
  <c r="K1054" i="8"/>
  <c r="K1055" i="8"/>
  <c r="K1056" i="8"/>
  <c r="K1057" i="8"/>
  <c r="K1058" i="8"/>
  <c r="K1059" i="8"/>
  <c r="K1060" i="8"/>
  <c r="K1061" i="8"/>
  <c r="K1062" i="8"/>
  <c r="K1063" i="8"/>
  <c r="K1064" i="8"/>
  <c r="K1065" i="8"/>
  <c r="K1066" i="8"/>
  <c r="K1067" i="8"/>
  <c r="K1068" i="8"/>
  <c r="K1069" i="8"/>
  <c r="K1070" i="8"/>
  <c r="K1071" i="8"/>
  <c r="K1072" i="8"/>
  <c r="K1073" i="8"/>
  <c r="K1074" i="8"/>
  <c r="K1075" i="8"/>
  <c r="K1076" i="8"/>
  <c r="K1077" i="8"/>
  <c r="K1078" i="8"/>
  <c r="K1079" i="8"/>
  <c r="K1080" i="8"/>
  <c r="K1081" i="8"/>
  <c r="K1082" i="8"/>
  <c r="K1083" i="8"/>
  <c r="K1084" i="8"/>
  <c r="K1085" i="8"/>
  <c r="K1086" i="8"/>
  <c r="K1087" i="8"/>
  <c r="K1088" i="8"/>
  <c r="K1089" i="8"/>
  <c r="K1090" i="8"/>
  <c r="K1091" i="8"/>
  <c r="K1092" i="8"/>
  <c r="K1093" i="8"/>
  <c r="K1094" i="8"/>
  <c r="K1095" i="8"/>
  <c r="K1096" i="8"/>
  <c r="K1097" i="8"/>
  <c r="K1098" i="8"/>
  <c r="K1099" i="8"/>
  <c r="K1100" i="8"/>
  <c r="K1101" i="8"/>
  <c r="K1102" i="8"/>
  <c r="K1103" i="8"/>
  <c r="K1104" i="8"/>
  <c r="K1105" i="8"/>
  <c r="K1106" i="8"/>
  <c r="K1107" i="8"/>
  <c r="K1108" i="8"/>
  <c r="K1109" i="8"/>
  <c r="K1110" i="8"/>
  <c r="K1111" i="8"/>
  <c r="K1112" i="8"/>
  <c r="K1113" i="8"/>
  <c r="K1114" i="8"/>
  <c r="K1115" i="8"/>
  <c r="K1116" i="8"/>
  <c r="K1117" i="8"/>
  <c r="K1118" i="8"/>
  <c r="K1119" i="8"/>
  <c r="K1120" i="8"/>
  <c r="K1121" i="8"/>
  <c r="K1122" i="8"/>
  <c r="K1123" i="8"/>
  <c r="K1124" i="8"/>
  <c r="K1125" i="8"/>
  <c r="K1126" i="8"/>
  <c r="K1127" i="8"/>
  <c r="K1128" i="8"/>
  <c r="K1129" i="8"/>
  <c r="K1130" i="8"/>
  <c r="K1131" i="8"/>
  <c r="K1132" i="8"/>
  <c r="K1133" i="8"/>
  <c r="K1134" i="8"/>
  <c r="K1135" i="8"/>
  <c r="K1136" i="8"/>
  <c r="K1137" i="8"/>
  <c r="K1138" i="8"/>
  <c r="K1139" i="8"/>
  <c r="K1140" i="8"/>
  <c r="K1141" i="8"/>
  <c r="K1142" i="8"/>
  <c r="K1143" i="8"/>
  <c r="K1144" i="8"/>
  <c r="K1145" i="8"/>
  <c r="K1146" i="8"/>
  <c r="K1147" i="8"/>
  <c r="K1148" i="8"/>
  <c r="K1149" i="8"/>
  <c r="K1150" i="8"/>
  <c r="K1151" i="8"/>
  <c r="K1152" i="8"/>
  <c r="K1153" i="8"/>
  <c r="K1154" i="8"/>
  <c r="K1155" i="8"/>
  <c r="K1156" i="8"/>
  <c r="K1157" i="8"/>
  <c r="K1158" i="8"/>
  <c r="K1159" i="8"/>
  <c r="K1160" i="8"/>
  <c r="K1161" i="8"/>
  <c r="K1162" i="8"/>
  <c r="K1163" i="8"/>
  <c r="K1164" i="8"/>
  <c r="K1165" i="8"/>
  <c r="K1166" i="8"/>
  <c r="K1167" i="8"/>
  <c r="K1168" i="8"/>
  <c r="K1169" i="8"/>
  <c r="K1170" i="8"/>
  <c r="K1171" i="8"/>
  <c r="K1172" i="8"/>
  <c r="K1173" i="8"/>
  <c r="K1174" i="8"/>
  <c r="K1175" i="8"/>
  <c r="K1176" i="8"/>
  <c r="K1177" i="8"/>
  <c r="K1178" i="8"/>
  <c r="K1179" i="8"/>
  <c r="K1180" i="8"/>
  <c r="K1181" i="8"/>
  <c r="K1182" i="8"/>
  <c r="K1183" i="8"/>
  <c r="K1184" i="8"/>
  <c r="K1185" i="8"/>
  <c r="K1186" i="8"/>
  <c r="K1187" i="8"/>
  <c r="K1188" i="8"/>
  <c r="K1189" i="8"/>
  <c r="K1190" i="8"/>
  <c r="K1191" i="8"/>
  <c r="K1192" i="8"/>
  <c r="K1193" i="8"/>
  <c r="K1194" i="8"/>
  <c r="K1195" i="8"/>
  <c r="K1196" i="8"/>
  <c r="K1197" i="8"/>
  <c r="K1198" i="8"/>
  <c r="K1199" i="8"/>
  <c r="K1200" i="8"/>
  <c r="K1201" i="8"/>
  <c r="K1202" i="8"/>
  <c r="K1203" i="8"/>
  <c r="K1204" i="8"/>
  <c r="K1205" i="8"/>
  <c r="K1206" i="8"/>
  <c r="K1207" i="8"/>
  <c r="K1208" i="8"/>
  <c r="K1209" i="8"/>
  <c r="K1210" i="8"/>
  <c r="K1211" i="8"/>
  <c r="K1212" i="8"/>
  <c r="K1213" i="8"/>
  <c r="K1214" i="8"/>
  <c r="K1215" i="8"/>
  <c r="K1216" i="8"/>
  <c r="K1217" i="8"/>
  <c r="K1218" i="8"/>
  <c r="K1219" i="8"/>
  <c r="K1220" i="8"/>
  <c r="K1221" i="8"/>
  <c r="K1222" i="8"/>
  <c r="K1223" i="8"/>
  <c r="K1224" i="8"/>
  <c r="K1225" i="8"/>
  <c r="K1226" i="8"/>
  <c r="K1227" i="8"/>
  <c r="K1228" i="8"/>
  <c r="K1229" i="8"/>
  <c r="K1230" i="8"/>
  <c r="K1231" i="8"/>
  <c r="K1232" i="8"/>
  <c r="K1233" i="8"/>
  <c r="K1234" i="8"/>
  <c r="K1235" i="8"/>
  <c r="K1236" i="8"/>
  <c r="K1237" i="8"/>
  <c r="K1238" i="8"/>
  <c r="K1239" i="8"/>
  <c r="K1240" i="8"/>
  <c r="K1241" i="8"/>
  <c r="K1242" i="8"/>
  <c r="K1243" i="8"/>
  <c r="K1244" i="8"/>
  <c r="K1245" i="8"/>
  <c r="K1246" i="8"/>
  <c r="K1247" i="8"/>
  <c r="K1248" i="8"/>
  <c r="K1249" i="8"/>
  <c r="K1250" i="8"/>
  <c r="K1251" i="8"/>
  <c r="K1252" i="8"/>
  <c r="K1253" i="8"/>
  <c r="K1254" i="8"/>
  <c r="K1255" i="8"/>
  <c r="K1256" i="8"/>
  <c r="K1257" i="8"/>
  <c r="K1258" i="8"/>
  <c r="K1259" i="8"/>
  <c r="K1260" i="8"/>
  <c r="K1261" i="8"/>
  <c r="K1262" i="8"/>
  <c r="K1263" i="8"/>
  <c r="K1264" i="8"/>
  <c r="K1265" i="8"/>
  <c r="K1266" i="8"/>
  <c r="K1267" i="8"/>
  <c r="K1268" i="8"/>
  <c r="K1269" i="8"/>
  <c r="K1270" i="8"/>
  <c r="K1271" i="8"/>
  <c r="K1272" i="8"/>
  <c r="K1273" i="8"/>
  <c r="K1274" i="8"/>
  <c r="K1275" i="8"/>
  <c r="K1276" i="8"/>
  <c r="K1277" i="8"/>
  <c r="K1278" i="8"/>
  <c r="K1279" i="8"/>
  <c r="K1280" i="8"/>
  <c r="K1281" i="8"/>
  <c r="K1282" i="8"/>
  <c r="K1283" i="8"/>
  <c r="K1284" i="8"/>
  <c r="K1285" i="8"/>
  <c r="K1286" i="8"/>
  <c r="K1287" i="8"/>
  <c r="K1288" i="8"/>
  <c r="K1289" i="8"/>
  <c r="K1290" i="8"/>
  <c r="K1291" i="8"/>
  <c r="K1292" i="8"/>
  <c r="K1293" i="8"/>
  <c r="K1294" i="8"/>
  <c r="K1295" i="8"/>
  <c r="K1296" i="8"/>
  <c r="K1297" i="8"/>
  <c r="K1298" i="8"/>
  <c r="K1299" i="8"/>
  <c r="K1300" i="8"/>
  <c r="K1301" i="8"/>
  <c r="K1302" i="8"/>
  <c r="K1303" i="8"/>
  <c r="K1304" i="8"/>
  <c r="K1305" i="8"/>
  <c r="K1306" i="8"/>
  <c r="K1307" i="8"/>
  <c r="K1308" i="8"/>
  <c r="K1309" i="8"/>
  <c r="K1310" i="8"/>
  <c r="K1311" i="8"/>
  <c r="K1312" i="8"/>
  <c r="K1313" i="8"/>
  <c r="K1314" i="8"/>
  <c r="K1315" i="8"/>
  <c r="K1316" i="8"/>
  <c r="K1317" i="8"/>
  <c r="K1318" i="8"/>
  <c r="K1319" i="8"/>
  <c r="K1320" i="8"/>
  <c r="K1321" i="8"/>
  <c r="K1322" i="8"/>
  <c r="K1323" i="8"/>
  <c r="K1324" i="8"/>
  <c r="K1325" i="8"/>
  <c r="K1326" i="8"/>
  <c r="K1327" i="8"/>
  <c r="K1328" i="8"/>
  <c r="K1329" i="8"/>
  <c r="K1330" i="8"/>
  <c r="K1331" i="8"/>
  <c r="K1332" i="8"/>
  <c r="K1333" i="8"/>
  <c r="K1334" i="8"/>
  <c r="K1335" i="8"/>
  <c r="K1336" i="8"/>
  <c r="K1337" i="8"/>
  <c r="K1338" i="8"/>
  <c r="K1339" i="8"/>
  <c r="K1340" i="8"/>
  <c r="K1341" i="8"/>
  <c r="K1342" i="8"/>
  <c r="K1343" i="8"/>
  <c r="K1344" i="8"/>
  <c r="K1345" i="8"/>
  <c r="K1346" i="8"/>
  <c r="K1347" i="8"/>
  <c r="K1348" i="8"/>
  <c r="K1349" i="8"/>
  <c r="K1350" i="8"/>
  <c r="K1351" i="8"/>
  <c r="K1352" i="8"/>
  <c r="K1353" i="8"/>
  <c r="K1354" i="8"/>
  <c r="K1355" i="8"/>
  <c r="K1356" i="8"/>
  <c r="K1357" i="8"/>
  <c r="K1358" i="8"/>
  <c r="K1359" i="8"/>
  <c r="K1360" i="8"/>
  <c r="K1361" i="8"/>
  <c r="K1362" i="8"/>
  <c r="K1363" i="8"/>
  <c r="K1364" i="8"/>
  <c r="K1365" i="8"/>
  <c r="K1366" i="8"/>
  <c r="K1367" i="8"/>
  <c r="K1368" i="8"/>
  <c r="K1369" i="8"/>
  <c r="K1370" i="8"/>
  <c r="K1371" i="8"/>
  <c r="K1372" i="8"/>
  <c r="K1373" i="8"/>
  <c r="K1374" i="8"/>
  <c r="K1375" i="8"/>
  <c r="K1376" i="8"/>
  <c r="K1377" i="8"/>
  <c r="K1378" i="8"/>
  <c r="K1379" i="8"/>
  <c r="K1380" i="8"/>
  <c r="K1381" i="8"/>
  <c r="K1382" i="8"/>
  <c r="K1383" i="8"/>
  <c r="K1384" i="8"/>
  <c r="K1385" i="8"/>
  <c r="K1386" i="8"/>
  <c r="K1387" i="8"/>
  <c r="K1388" i="8"/>
  <c r="K1389" i="8"/>
  <c r="K1390" i="8"/>
  <c r="K1391" i="8"/>
  <c r="K1392" i="8"/>
  <c r="K1393" i="8"/>
  <c r="K1394" i="8"/>
  <c r="K1395" i="8"/>
  <c r="K1396" i="8"/>
  <c r="K1397" i="8"/>
  <c r="K1398" i="8"/>
  <c r="K1399" i="8"/>
  <c r="K1400" i="8"/>
  <c r="K1401" i="8"/>
  <c r="K1402" i="8"/>
  <c r="K1403" i="8"/>
  <c r="K1404" i="8"/>
  <c r="K1405" i="8"/>
  <c r="K1406" i="8"/>
  <c r="K1407" i="8"/>
  <c r="K1408" i="8"/>
  <c r="K1409" i="8"/>
  <c r="K1410" i="8"/>
  <c r="K1411" i="8"/>
  <c r="K1412" i="8"/>
  <c r="K1413" i="8"/>
  <c r="K1414" i="8"/>
  <c r="K1415" i="8"/>
  <c r="K1416" i="8"/>
  <c r="K1417" i="8"/>
  <c r="K1418" i="8"/>
  <c r="K1419" i="8"/>
  <c r="K1420" i="8"/>
  <c r="K1421" i="8"/>
  <c r="K1422" i="8"/>
  <c r="K1423" i="8"/>
  <c r="K1424" i="8"/>
  <c r="K1425" i="8"/>
  <c r="K1426" i="8"/>
  <c r="K1427" i="8"/>
  <c r="K1428" i="8"/>
  <c r="K1429" i="8"/>
  <c r="K1430" i="8"/>
  <c r="K1431" i="8"/>
  <c r="K1432" i="8"/>
  <c r="K1433" i="8"/>
  <c r="K1434" i="8"/>
  <c r="K1435" i="8"/>
  <c r="K1436" i="8"/>
  <c r="K1437" i="8"/>
  <c r="K1438" i="8"/>
  <c r="K1439" i="8"/>
  <c r="K1440" i="8"/>
  <c r="K1441" i="8"/>
  <c r="K1442" i="8"/>
  <c r="K1443" i="8"/>
  <c r="K1444" i="8"/>
  <c r="K1445" i="8"/>
  <c r="K1446" i="8"/>
  <c r="K1447" i="8"/>
  <c r="K1448" i="8"/>
  <c r="K1449" i="8"/>
  <c r="K1450" i="8"/>
  <c r="K1451" i="8"/>
  <c r="K1452" i="8"/>
  <c r="K1453" i="8"/>
  <c r="K1454" i="8"/>
  <c r="K1455" i="8"/>
  <c r="K1456" i="8"/>
  <c r="K1457" i="8"/>
  <c r="K1458" i="8"/>
  <c r="K1459" i="8"/>
  <c r="K1460" i="8"/>
  <c r="K1461" i="8"/>
  <c r="K1462" i="8"/>
  <c r="K1463" i="8"/>
  <c r="K1464" i="8"/>
  <c r="K1465" i="8"/>
  <c r="K1466" i="8"/>
  <c r="K1467" i="8"/>
  <c r="K1468" i="8"/>
  <c r="K1469" i="8"/>
  <c r="K1470" i="8"/>
  <c r="K1471" i="8"/>
  <c r="K1472" i="8"/>
  <c r="K1473" i="8"/>
  <c r="K1474" i="8"/>
  <c r="K1475" i="8"/>
  <c r="K1476" i="8"/>
  <c r="K1477" i="8"/>
  <c r="K1478" i="8"/>
  <c r="K1479" i="8"/>
  <c r="K1480" i="8"/>
  <c r="K1481" i="8"/>
  <c r="K1482" i="8"/>
  <c r="K1483" i="8"/>
  <c r="K1484" i="8"/>
  <c r="K1485" i="8"/>
  <c r="K1486" i="8"/>
  <c r="K1487" i="8"/>
  <c r="K1488" i="8"/>
  <c r="K1489" i="8"/>
  <c r="K1490" i="8"/>
  <c r="K1491" i="8"/>
  <c r="K1492" i="8"/>
  <c r="K1493" i="8"/>
  <c r="K1494" i="8"/>
  <c r="K1495" i="8"/>
  <c r="K1496" i="8"/>
  <c r="K1497" i="8"/>
  <c r="K1498" i="8"/>
  <c r="K1499" i="8"/>
  <c r="K1500" i="8"/>
  <c r="K1501" i="8"/>
  <c r="K1502" i="8"/>
  <c r="K1503" i="8"/>
  <c r="K1504" i="8"/>
  <c r="K1505" i="8"/>
  <c r="K1506" i="8"/>
  <c r="K1507" i="8"/>
  <c r="K1508" i="8"/>
  <c r="K1509" i="8"/>
  <c r="K1510" i="8"/>
  <c r="K1511" i="8"/>
  <c r="K1512" i="8"/>
  <c r="K1513" i="8"/>
  <c r="K1514" i="8"/>
  <c r="K1515" i="8"/>
  <c r="K1516" i="8"/>
  <c r="K1517" i="8"/>
  <c r="K1518" i="8"/>
  <c r="K1519" i="8"/>
  <c r="K1520" i="8"/>
  <c r="K1521" i="8"/>
  <c r="K1522" i="8"/>
  <c r="K1523" i="8"/>
  <c r="K1524" i="8"/>
  <c r="K1525" i="8"/>
  <c r="K1526" i="8"/>
  <c r="K1527" i="8"/>
  <c r="K1528" i="8"/>
  <c r="K1529" i="8"/>
  <c r="K1530" i="8"/>
  <c r="K1531" i="8"/>
  <c r="K1532" i="8"/>
  <c r="K1533" i="8"/>
  <c r="K1534" i="8"/>
  <c r="K1535" i="8"/>
  <c r="K1536" i="8"/>
  <c r="K1537" i="8"/>
  <c r="K1538" i="8"/>
  <c r="K1539" i="8"/>
  <c r="K1540" i="8"/>
  <c r="K1541" i="8"/>
  <c r="K1542" i="8"/>
  <c r="K1543" i="8"/>
  <c r="K1544" i="8"/>
  <c r="K1545" i="8"/>
  <c r="K1546" i="8"/>
  <c r="K1547" i="8"/>
  <c r="K1548" i="8"/>
  <c r="K1549" i="8"/>
  <c r="K1550" i="8"/>
  <c r="K1551" i="8"/>
  <c r="K1552" i="8"/>
  <c r="K1553" i="8"/>
  <c r="K1554" i="8"/>
  <c r="K1555" i="8"/>
  <c r="K1556" i="8"/>
  <c r="K1557" i="8"/>
  <c r="K1558" i="8"/>
  <c r="K1559" i="8"/>
  <c r="K1560" i="8"/>
  <c r="K1561" i="8"/>
  <c r="K1562" i="8"/>
  <c r="K1563" i="8"/>
  <c r="K1564" i="8"/>
  <c r="K1565" i="8"/>
  <c r="K1566" i="8"/>
  <c r="K1567" i="8"/>
  <c r="K1568" i="8"/>
  <c r="K1569" i="8"/>
  <c r="K1570" i="8"/>
  <c r="K1571" i="8"/>
  <c r="K1572" i="8"/>
  <c r="K1573" i="8"/>
  <c r="K1574" i="8"/>
  <c r="K1575" i="8"/>
  <c r="K1576" i="8"/>
  <c r="K1577" i="8"/>
  <c r="K1578" i="8"/>
  <c r="K1579" i="8"/>
  <c r="K1580" i="8"/>
  <c r="K1581" i="8"/>
  <c r="K1582" i="8"/>
  <c r="K1583" i="8"/>
  <c r="K1584" i="8"/>
  <c r="K1585" i="8"/>
  <c r="K1586" i="8"/>
  <c r="K1587" i="8"/>
  <c r="K1588" i="8"/>
  <c r="K1589" i="8"/>
  <c r="K1590" i="8"/>
  <c r="K1591" i="8"/>
  <c r="K1592" i="8"/>
  <c r="K1593" i="8"/>
  <c r="K1594" i="8"/>
  <c r="K1595" i="8"/>
  <c r="K1596" i="8"/>
  <c r="K1597" i="8"/>
  <c r="K1598" i="8"/>
  <c r="K1599" i="8"/>
  <c r="K1600" i="8"/>
  <c r="K1601" i="8"/>
  <c r="K1602" i="8"/>
  <c r="K1603" i="8"/>
  <c r="K1604" i="8"/>
  <c r="K1605" i="8"/>
  <c r="K1606" i="8"/>
  <c r="K1607" i="8"/>
  <c r="K1608" i="8"/>
  <c r="K1609" i="8"/>
  <c r="K1610" i="8"/>
  <c r="K1611" i="8"/>
  <c r="K1612" i="8"/>
  <c r="K1613" i="8"/>
  <c r="K1614" i="8"/>
  <c r="K1615" i="8"/>
  <c r="K1616" i="8"/>
  <c r="K1617" i="8"/>
  <c r="K1618" i="8"/>
  <c r="K1619" i="8"/>
  <c r="K1620" i="8"/>
  <c r="K1621" i="8"/>
  <c r="K1622" i="8"/>
  <c r="K1623" i="8"/>
  <c r="K1624" i="8"/>
  <c r="K1625" i="8"/>
  <c r="K1626" i="8"/>
  <c r="K1627" i="8"/>
  <c r="K1628" i="8"/>
  <c r="K1629" i="8"/>
  <c r="K1630" i="8"/>
  <c r="K1631" i="8"/>
  <c r="K1632" i="8"/>
  <c r="K1633" i="8"/>
  <c r="K1634" i="8"/>
  <c r="K1635" i="8"/>
  <c r="K1636" i="8"/>
  <c r="K1637" i="8"/>
  <c r="K1638" i="8"/>
  <c r="K1639" i="8"/>
  <c r="K1640" i="8"/>
  <c r="K1641" i="8"/>
  <c r="K1642" i="8"/>
  <c r="K1643" i="8"/>
  <c r="K1644" i="8"/>
  <c r="K1645" i="8"/>
  <c r="K1646" i="8"/>
  <c r="K1647" i="8"/>
  <c r="K1648" i="8"/>
  <c r="K1649" i="8"/>
  <c r="K1650" i="8"/>
  <c r="K1651" i="8"/>
  <c r="K1652" i="8"/>
  <c r="K1653" i="8"/>
  <c r="K1654" i="8"/>
  <c r="K1655" i="8"/>
  <c r="K1656" i="8"/>
  <c r="K1657" i="8"/>
  <c r="K1658" i="8"/>
  <c r="K1659" i="8"/>
  <c r="K1660" i="8"/>
  <c r="K1661" i="8"/>
  <c r="K1662" i="8"/>
  <c r="K1663" i="8"/>
  <c r="K1664" i="8"/>
  <c r="K1665" i="8"/>
  <c r="K1666" i="8"/>
  <c r="K1667" i="8"/>
  <c r="K1668" i="8"/>
  <c r="K1669" i="8"/>
  <c r="K1670" i="8"/>
  <c r="K1671" i="8"/>
  <c r="K1672" i="8"/>
  <c r="K1673" i="8"/>
  <c r="K1674" i="8"/>
  <c r="K1675" i="8"/>
  <c r="K1676" i="8"/>
  <c r="K1677" i="8"/>
  <c r="K1678" i="8"/>
  <c r="K1679" i="8"/>
  <c r="K1680" i="8"/>
  <c r="K1681" i="8"/>
  <c r="K1682" i="8"/>
  <c r="K1683" i="8"/>
  <c r="K1684" i="8"/>
  <c r="K1685" i="8"/>
  <c r="K1686" i="8"/>
  <c r="K1687" i="8"/>
  <c r="K1688" i="8"/>
  <c r="K1689" i="8"/>
  <c r="K1690" i="8"/>
  <c r="K1691" i="8"/>
  <c r="K1692" i="8"/>
  <c r="K1693" i="8"/>
  <c r="K1694" i="8"/>
  <c r="K1695" i="8"/>
  <c r="K1696" i="8"/>
  <c r="K1697" i="8"/>
  <c r="K1698" i="8"/>
  <c r="K1699" i="8"/>
  <c r="K1700" i="8"/>
  <c r="K1701" i="8"/>
  <c r="K1702" i="8"/>
  <c r="K1703" i="8"/>
  <c r="K1704" i="8"/>
  <c r="K1705" i="8"/>
  <c r="K1706" i="8"/>
  <c r="K1707" i="8"/>
  <c r="K1708" i="8"/>
  <c r="K1709" i="8"/>
  <c r="K1710" i="8"/>
  <c r="K1711" i="8"/>
  <c r="K1712" i="8"/>
  <c r="K1713" i="8"/>
  <c r="K1714" i="8"/>
  <c r="K1715" i="8"/>
  <c r="K1716" i="8"/>
  <c r="K1717" i="8"/>
  <c r="K1718" i="8"/>
  <c r="K1719" i="8"/>
  <c r="K1720" i="8"/>
  <c r="K1721" i="8"/>
  <c r="K1722" i="8"/>
  <c r="K1723" i="8"/>
  <c r="K1724" i="8"/>
  <c r="K1725" i="8"/>
  <c r="K1726" i="8"/>
  <c r="K1727" i="8"/>
  <c r="K1728" i="8"/>
  <c r="K1729" i="8"/>
  <c r="K1730" i="8"/>
  <c r="K1731" i="8"/>
  <c r="K1732" i="8"/>
  <c r="K1733" i="8"/>
  <c r="K1734" i="8"/>
  <c r="K1735" i="8"/>
  <c r="K1736" i="8"/>
  <c r="K1737" i="8"/>
  <c r="K1738" i="8"/>
  <c r="K1739" i="8"/>
  <c r="K1740" i="8"/>
  <c r="K1741" i="8"/>
  <c r="K1742" i="8"/>
  <c r="K1743" i="8"/>
  <c r="K1744" i="8"/>
  <c r="K1745" i="8"/>
  <c r="K1746" i="8"/>
  <c r="K1747" i="8"/>
  <c r="K1748" i="8"/>
  <c r="K1749" i="8"/>
  <c r="K1750" i="8"/>
  <c r="K1751" i="8"/>
  <c r="K1752" i="8"/>
  <c r="K1753" i="8"/>
  <c r="K1754" i="8"/>
  <c r="K1755" i="8"/>
  <c r="K1756" i="8"/>
  <c r="K1757" i="8"/>
  <c r="K1758" i="8"/>
  <c r="K1759" i="8"/>
  <c r="K1760" i="8"/>
  <c r="K1761" i="8"/>
  <c r="K1762" i="8"/>
  <c r="K1763" i="8"/>
  <c r="K1764" i="8"/>
  <c r="K1765" i="8"/>
  <c r="K1766" i="8"/>
  <c r="K1767" i="8"/>
  <c r="K1768" i="8"/>
  <c r="K1769" i="8"/>
  <c r="K1770" i="8"/>
  <c r="K1771" i="8"/>
  <c r="K1772" i="8"/>
  <c r="K1773" i="8"/>
  <c r="K1774" i="8"/>
  <c r="K1775" i="8"/>
  <c r="K1776" i="8"/>
  <c r="K1777" i="8"/>
  <c r="K1778" i="8"/>
  <c r="K1779" i="8"/>
  <c r="K1780" i="8"/>
  <c r="K1781" i="8"/>
  <c r="K1782" i="8"/>
  <c r="K1783" i="8"/>
  <c r="K1784" i="8"/>
  <c r="K1785" i="8"/>
  <c r="K1786" i="8"/>
  <c r="K1787" i="8"/>
  <c r="K1788" i="8"/>
  <c r="K1789" i="8"/>
  <c r="K1790" i="8"/>
  <c r="K1791" i="8"/>
  <c r="K1792" i="8"/>
  <c r="K1793" i="8"/>
  <c r="K1794" i="8"/>
  <c r="K1795" i="8"/>
  <c r="K1796" i="8"/>
  <c r="K1797" i="8"/>
  <c r="K1798" i="8"/>
  <c r="K1799" i="8"/>
  <c r="K1800" i="8"/>
  <c r="K1801" i="8"/>
  <c r="K1802" i="8"/>
  <c r="K1803" i="8"/>
  <c r="K1804" i="8"/>
  <c r="K1805" i="8"/>
  <c r="K1806" i="8"/>
  <c r="K1807" i="8"/>
  <c r="K1808" i="8"/>
  <c r="K1809" i="8"/>
  <c r="K1810" i="8"/>
  <c r="K1811" i="8"/>
  <c r="K1812" i="8"/>
  <c r="K1813" i="8"/>
  <c r="K1814" i="8"/>
  <c r="K1815" i="8"/>
  <c r="K1816" i="8"/>
  <c r="K1817" i="8"/>
  <c r="K1818" i="8"/>
  <c r="K1819" i="8"/>
  <c r="K1820" i="8"/>
  <c r="K1821" i="8"/>
  <c r="K1822" i="8"/>
  <c r="K1823" i="8"/>
  <c r="K1824" i="8"/>
  <c r="K1825" i="8"/>
  <c r="K1826" i="8"/>
  <c r="K1827" i="8"/>
  <c r="K1828" i="8"/>
  <c r="K1829" i="8"/>
  <c r="K1830" i="8"/>
  <c r="K1831" i="8"/>
  <c r="K1832" i="8"/>
  <c r="K1833" i="8"/>
  <c r="K1834" i="8"/>
  <c r="K1835" i="8"/>
  <c r="K1836" i="8"/>
  <c r="K1837" i="8"/>
  <c r="K1838" i="8"/>
  <c r="K1839" i="8"/>
  <c r="K1840" i="8"/>
  <c r="K1841" i="8"/>
  <c r="K1842" i="8"/>
  <c r="K1843" i="8"/>
  <c r="K1844" i="8"/>
  <c r="K1845" i="8"/>
  <c r="K1846" i="8"/>
  <c r="K1847" i="8"/>
  <c r="K1848" i="8"/>
  <c r="K1849" i="8"/>
  <c r="K1850" i="8"/>
  <c r="K1851" i="8"/>
  <c r="K1852" i="8"/>
  <c r="K1853" i="8"/>
  <c r="K1854" i="8"/>
  <c r="K1855" i="8"/>
  <c r="K1856" i="8"/>
  <c r="K1857" i="8"/>
  <c r="K1858" i="8"/>
  <c r="K1859" i="8"/>
  <c r="K1860" i="8"/>
  <c r="K1861" i="8"/>
  <c r="K1862" i="8"/>
  <c r="K1863" i="8"/>
  <c r="K1864" i="8"/>
  <c r="K1865" i="8"/>
  <c r="K1866" i="8"/>
  <c r="K1867" i="8"/>
  <c r="K1868" i="8"/>
  <c r="K1869" i="8"/>
  <c r="K1870" i="8"/>
  <c r="K1871" i="8"/>
  <c r="K1872" i="8"/>
  <c r="K1873" i="8"/>
  <c r="K1874" i="8"/>
  <c r="K1875" i="8"/>
  <c r="K1876" i="8"/>
  <c r="K1877" i="8"/>
  <c r="K1878" i="8"/>
  <c r="K1879" i="8"/>
  <c r="K1880" i="8"/>
  <c r="K1881" i="8"/>
  <c r="K1882" i="8"/>
  <c r="K1883" i="8"/>
  <c r="K1884" i="8"/>
  <c r="K1885" i="8"/>
  <c r="K1886" i="8"/>
  <c r="K1887" i="8"/>
  <c r="K1888" i="8"/>
  <c r="K1889" i="8"/>
  <c r="K1890" i="8"/>
  <c r="K1891" i="8"/>
  <c r="K1892" i="8"/>
  <c r="K1893" i="8"/>
  <c r="K1894" i="8"/>
  <c r="K1895" i="8"/>
  <c r="K1896" i="8"/>
  <c r="K1897" i="8"/>
  <c r="K1898" i="8"/>
  <c r="K1899" i="8"/>
  <c r="K1900" i="8"/>
  <c r="K1901" i="8"/>
  <c r="K1902" i="8"/>
  <c r="K1903" i="8"/>
  <c r="K1904" i="8"/>
  <c r="K1905" i="8"/>
  <c r="K1906" i="8"/>
  <c r="K1907" i="8"/>
  <c r="K1908" i="8"/>
  <c r="K1909" i="8"/>
  <c r="K1910" i="8"/>
  <c r="K1911" i="8"/>
  <c r="K1912" i="8"/>
  <c r="K1913" i="8"/>
  <c r="K1914" i="8"/>
  <c r="K1915" i="8"/>
  <c r="K1916" i="8"/>
  <c r="K1917" i="8"/>
  <c r="K1918" i="8"/>
  <c r="K1919" i="8"/>
  <c r="K1920" i="8"/>
  <c r="K1921" i="8"/>
  <c r="K1922" i="8"/>
  <c r="K1923" i="8"/>
  <c r="K1924" i="8"/>
  <c r="K1925" i="8"/>
  <c r="K1926" i="8"/>
  <c r="K1927" i="8"/>
  <c r="K1928" i="8"/>
  <c r="K1929" i="8"/>
  <c r="K1930" i="8"/>
  <c r="K1931" i="8"/>
  <c r="K1932" i="8"/>
  <c r="K1933" i="8"/>
  <c r="K1934" i="8"/>
  <c r="K1935" i="8"/>
  <c r="K1936" i="8"/>
  <c r="K1937" i="8"/>
  <c r="K1938" i="8"/>
  <c r="K1939" i="8"/>
  <c r="K1940" i="8"/>
  <c r="K1941" i="8"/>
  <c r="K1942" i="8"/>
  <c r="K1943" i="8"/>
  <c r="K1944" i="8"/>
  <c r="K1945" i="8"/>
  <c r="K1946" i="8"/>
  <c r="K1947" i="8"/>
  <c r="K1948" i="8"/>
  <c r="K1949" i="8"/>
  <c r="K1950" i="8"/>
  <c r="K1951" i="8"/>
  <c r="K1952" i="8"/>
  <c r="K1953" i="8"/>
  <c r="K1954" i="8"/>
  <c r="K1955" i="8"/>
  <c r="K1956" i="8"/>
  <c r="K1957" i="8"/>
  <c r="K1958" i="8"/>
  <c r="K1959" i="8"/>
  <c r="K1960" i="8"/>
  <c r="K1961" i="8"/>
  <c r="K1962" i="8"/>
  <c r="K1963" i="8"/>
  <c r="K1964" i="8"/>
  <c r="K1965" i="8"/>
  <c r="K1966" i="8"/>
  <c r="K1967" i="8"/>
  <c r="K1968" i="8"/>
  <c r="K1969" i="8"/>
  <c r="K1970" i="8"/>
  <c r="K1971" i="8"/>
  <c r="K1972" i="8"/>
  <c r="K1973" i="8"/>
  <c r="K1974" i="8"/>
  <c r="K1975" i="8"/>
  <c r="K1976" i="8"/>
  <c r="K1977" i="8"/>
  <c r="K1978" i="8"/>
  <c r="K1979" i="8"/>
  <c r="K1980" i="8"/>
  <c r="K1981" i="8"/>
  <c r="K1982" i="8"/>
  <c r="K1983" i="8"/>
  <c r="K1984" i="8"/>
  <c r="K1985" i="8"/>
  <c r="K1986" i="8"/>
  <c r="K1987" i="8"/>
  <c r="K1988" i="8"/>
  <c r="K1989" i="8"/>
  <c r="K1990" i="8"/>
  <c r="K1991" i="8"/>
  <c r="K1992" i="8"/>
  <c r="K1993" i="8"/>
  <c r="K1994" i="8"/>
  <c r="K1995" i="8"/>
  <c r="K1996" i="8"/>
  <c r="K1997" i="8"/>
  <c r="K1998" i="8"/>
  <c r="K1999" i="8"/>
  <c r="K2000" i="8"/>
  <c r="K2001" i="8"/>
  <c r="K2002" i="8"/>
  <c r="K2003" i="8"/>
  <c r="K2004" i="8"/>
  <c r="K2005" i="8"/>
  <c r="K2006" i="8"/>
  <c r="K2007" i="8"/>
  <c r="K2008" i="8"/>
  <c r="K2009" i="8"/>
  <c r="K2010" i="8"/>
  <c r="K2011" i="8"/>
  <c r="K2012" i="8"/>
  <c r="K2013" i="8"/>
  <c r="K2014" i="8"/>
  <c r="K2015" i="8"/>
  <c r="K2016" i="8"/>
  <c r="K2017" i="8"/>
  <c r="K2018" i="8"/>
  <c r="K2019" i="8"/>
  <c r="K2020" i="8"/>
  <c r="K2021" i="8"/>
  <c r="K2022" i="8"/>
  <c r="K2023" i="8"/>
  <c r="K2024" i="8"/>
  <c r="K2025" i="8"/>
  <c r="K2026" i="8"/>
  <c r="K2027" i="8"/>
  <c r="K2028" i="8"/>
  <c r="K2029" i="8"/>
  <c r="K2030" i="8"/>
  <c r="K2031" i="8"/>
  <c r="K2032" i="8"/>
  <c r="K2033" i="8"/>
  <c r="K2034" i="8"/>
  <c r="K2035" i="8"/>
  <c r="K2036" i="8"/>
  <c r="K2037" i="8"/>
  <c r="K2038" i="8"/>
  <c r="K2039" i="8"/>
  <c r="K2040" i="8"/>
  <c r="K2041" i="8"/>
  <c r="K2042" i="8"/>
  <c r="K2043" i="8"/>
  <c r="K2044" i="8"/>
  <c r="K2045" i="8"/>
  <c r="K2046" i="8"/>
  <c r="K2047" i="8"/>
  <c r="K2048" i="8"/>
  <c r="K2049" i="8"/>
  <c r="K2050" i="8"/>
  <c r="K2051" i="8"/>
  <c r="K2052" i="8"/>
  <c r="K2053" i="8"/>
  <c r="K2054" i="8"/>
  <c r="K2055" i="8"/>
  <c r="K2056" i="8"/>
  <c r="K2057" i="8"/>
  <c r="K2058" i="8"/>
  <c r="K2059" i="8"/>
  <c r="K2060" i="8"/>
  <c r="K2061" i="8"/>
  <c r="K2062" i="8"/>
  <c r="K2063" i="8"/>
  <c r="K2064" i="8"/>
  <c r="K2065" i="8"/>
  <c r="K2066" i="8"/>
  <c r="K2067" i="8"/>
  <c r="K2068" i="8"/>
  <c r="K2069" i="8"/>
  <c r="K2070" i="8"/>
  <c r="K2071" i="8"/>
  <c r="K2072" i="8"/>
  <c r="K2073" i="8"/>
  <c r="K2074" i="8"/>
  <c r="K2075" i="8"/>
  <c r="K2076" i="8"/>
  <c r="K2077" i="8"/>
  <c r="K2078" i="8"/>
  <c r="K2079" i="8"/>
  <c r="K2080" i="8"/>
  <c r="K2081" i="8"/>
  <c r="K2082" i="8"/>
  <c r="K2083" i="8"/>
  <c r="K2084" i="8"/>
  <c r="K2085" i="8"/>
  <c r="K2086" i="8"/>
  <c r="K2087" i="8"/>
  <c r="K2088" i="8"/>
  <c r="K2089" i="8"/>
  <c r="K2090" i="8"/>
  <c r="K2091" i="8"/>
  <c r="K2092" i="8"/>
  <c r="K2093" i="8"/>
  <c r="K2094" i="8"/>
  <c r="K2095" i="8"/>
  <c r="K2096" i="8"/>
  <c r="K2097" i="8"/>
  <c r="K2098" i="8"/>
  <c r="K2099" i="8"/>
  <c r="K2100" i="8"/>
  <c r="K2101" i="8"/>
  <c r="K2102" i="8"/>
  <c r="K2103" i="8"/>
  <c r="K2104" i="8"/>
  <c r="K2105" i="8"/>
  <c r="K2106" i="8"/>
  <c r="K2107" i="8"/>
  <c r="K2108" i="8"/>
  <c r="K2109" i="8"/>
  <c r="K2110" i="8"/>
  <c r="K2111" i="8"/>
  <c r="K2112" i="8"/>
  <c r="K2113" i="8"/>
  <c r="K2114" i="8"/>
  <c r="K2115" i="8"/>
  <c r="K2116" i="8"/>
  <c r="K2117" i="8"/>
  <c r="K2118" i="8"/>
  <c r="K2119" i="8"/>
  <c r="K2120" i="8"/>
  <c r="K2121" i="8"/>
  <c r="K2122" i="8"/>
  <c r="K2123" i="8"/>
  <c r="K2124" i="8"/>
  <c r="K2125" i="8"/>
  <c r="K2126" i="8"/>
  <c r="K2127" i="8"/>
  <c r="K2128" i="8"/>
  <c r="K2129" i="8"/>
  <c r="K2130" i="8"/>
  <c r="K2131" i="8"/>
  <c r="K2132" i="8"/>
  <c r="K2133" i="8"/>
  <c r="K2134" i="8"/>
  <c r="K2135" i="8"/>
  <c r="K2136" i="8"/>
  <c r="K2137" i="8"/>
  <c r="K2138" i="8"/>
  <c r="K2139" i="8"/>
  <c r="K2140" i="8"/>
  <c r="K2141" i="8"/>
  <c r="K2142" i="8"/>
  <c r="K2143" i="8"/>
  <c r="K2144" i="8"/>
  <c r="K2145" i="8"/>
  <c r="K2146" i="8"/>
  <c r="K2147" i="8"/>
  <c r="K2148" i="8"/>
  <c r="K2149" i="8"/>
  <c r="K2150" i="8"/>
  <c r="K2151" i="8"/>
  <c r="K2152" i="8"/>
  <c r="K2153" i="8"/>
  <c r="K2154" i="8"/>
  <c r="K2155" i="8"/>
  <c r="K2156" i="8"/>
  <c r="K2157" i="8"/>
  <c r="K2158" i="8"/>
  <c r="K2159" i="8"/>
  <c r="K2160" i="8"/>
  <c r="K2161" i="8"/>
  <c r="K2162" i="8"/>
  <c r="K2163" i="8"/>
  <c r="K2164" i="8"/>
  <c r="K2165" i="8"/>
  <c r="K2166" i="8"/>
  <c r="K2167" i="8"/>
  <c r="K2168" i="8"/>
  <c r="K2169" i="8"/>
  <c r="K2170" i="8"/>
  <c r="K2171" i="8"/>
  <c r="K2172" i="8"/>
  <c r="K2173" i="8"/>
  <c r="K2174" i="8"/>
  <c r="K2175" i="8"/>
  <c r="K2176" i="8"/>
  <c r="K2177" i="8"/>
  <c r="K2178" i="8"/>
  <c r="K2179" i="8"/>
  <c r="K2180" i="8"/>
  <c r="K2181" i="8"/>
  <c r="K2182" i="8"/>
  <c r="K2183" i="8"/>
  <c r="K2184" i="8"/>
  <c r="K2185" i="8"/>
  <c r="K2186" i="8"/>
  <c r="K2" i="8"/>
  <c r="G2" i="8"/>
  <c r="G3" i="8"/>
  <c r="G4" i="8"/>
  <c r="G5" i="8"/>
  <c r="G6" i="8"/>
  <c r="G7" i="8"/>
  <c r="F7" i="8"/>
  <c r="F6" i="8"/>
  <c r="F5" i="8"/>
  <c r="F4" i="8"/>
  <c r="F3" i="8"/>
  <c r="F2" i="8"/>
  <c r="E13" i="7"/>
  <c r="E2" i="7"/>
  <c r="D13" i="7"/>
  <c r="D2" i="7"/>
  <c r="C13" i="7"/>
  <c r="C2" i="7"/>
  <c r="C3" i="7" s="1"/>
  <c r="C4" i="7" l="1"/>
  <c r="F2" i="7"/>
  <c r="H2" i="7" s="1"/>
  <c r="F13" i="7"/>
  <c r="H13" i="7" s="1"/>
  <c r="E3" i="7"/>
  <c r="D3" i="7"/>
  <c r="D4" i="7" s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3" i="7" l="1"/>
  <c r="G3" i="7" s="1"/>
  <c r="G2" i="7"/>
  <c r="C5" i="7"/>
  <c r="I2" i="7"/>
  <c r="G13" i="7"/>
  <c r="I13" i="7"/>
  <c r="D5" i="7"/>
  <c r="E4" i="7"/>
  <c r="I3" i="7" l="1"/>
  <c r="H3" i="7"/>
  <c r="D6" i="7"/>
  <c r="D7" i="7" s="1"/>
  <c r="F4" i="7"/>
  <c r="C6" i="7"/>
  <c r="E5" i="7"/>
  <c r="F5" i="7" s="1"/>
  <c r="H5" i="7" l="1"/>
  <c r="G5" i="7"/>
  <c r="D8" i="7"/>
  <c r="D9" i="7" s="1"/>
  <c r="E6" i="7"/>
  <c r="F6" i="7" s="1"/>
  <c r="I5" i="7"/>
  <c r="C7" i="7"/>
  <c r="C8" i="7" s="1"/>
  <c r="G4" i="7"/>
  <c r="H4" i="7"/>
  <c r="I4" i="7"/>
  <c r="D10" i="7" l="1"/>
  <c r="E7" i="7"/>
  <c r="F7" i="7" s="1"/>
  <c r="H7" i="7" s="1"/>
  <c r="G6" i="7"/>
  <c r="H6" i="7"/>
  <c r="D11" i="7"/>
  <c r="C9" i="7"/>
  <c r="C10" i="7" s="1"/>
  <c r="C11" i="7" s="1"/>
  <c r="I6" i="7"/>
  <c r="E8" i="7" l="1"/>
  <c r="E9" i="7" s="1"/>
  <c r="F9" i="7" s="1"/>
  <c r="I7" i="7"/>
  <c r="G7" i="7"/>
  <c r="D12" i="7"/>
  <c r="C12" i="7"/>
  <c r="F8" i="7" l="1"/>
  <c r="H9" i="7"/>
  <c r="G9" i="7"/>
  <c r="H8" i="7"/>
  <c r="G8" i="7"/>
  <c r="I8" i="7"/>
  <c r="E10" i="7"/>
  <c r="I9" i="7"/>
  <c r="E11" i="7" l="1"/>
  <c r="F10" i="7"/>
  <c r="H10" i="7" l="1"/>
  <c r="G10" i="7"/>
  <c r="I10" i="7"/>
  <c r="E12" i="7"/>
  <c r="F11" i="7"/>
  <c r="G11" i="7" l="1"/>
  <c r="H11" i="7"/>
  <c r="I11" i="7"/>
  <c r="F12" i="7"/>
  <c r="G12" i="7" l="1"/>
  <c r="H12" i="7"/>
  <c r="I12" i="7"/>
</calcChain>
</file>

<file path=xl/sharedStrings.xml><?xml version="1.0" encoding="utf-8"?>
<sst xmlns="http://schemas.openxmlformats.org/spreadsheetml/2006/main" count="24862" uniqueCount="8423">
  <si>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</si>
  <si>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</si>
  <si>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</si>
  <si>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</si>
  <si>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</si>
  <si>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</si>
  <si>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</si>
  <si>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</si>
  <si>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</si>
  <si>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</si>
  <si>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</si>
  <si>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</si>
  <si>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</si>
  <si>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</si>
  <si>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</si>
  <si>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</si>
  <si>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</si>
  <si>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</si>
  <si>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</si>
  <si>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</si>
  <si>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</si>
  <si>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</si>
  <si>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</si>
  <si>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</si>
  <si>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</si>
  <si>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</si>
  <si>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</si>
  <si>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</si>
  <si>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</si>
  <si>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</si>
  <si>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</si>
  <si>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</si>
  <si>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</si>
  <si>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</si>
  <si>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</si>
  <si>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</si>
  <si>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</si>
  <si>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</si>
  <si>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</si>
  <si>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</si>
  <si>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</si>
  <si>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</si>
  <si>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</si>
  <si>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</si>
  <si>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</si>
  <si>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</si>
  <si>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</si>
  <si>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</si>
  <si>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</si>
  <si>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</si>
  <si>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</si>
  <si>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</si>
  <si>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</si>
  <si>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</si>
  <si>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</si>
  <si>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</si>
  <si>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</si>
  <si>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</si>
  <si>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</si>
  <si>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</si>
  <si>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</si>
  <si>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</si>
  <si>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</si>
  <si>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</si>
  <si>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</si>
  <si>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</si>
  <si>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</si>
  <si>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</si>
  <si>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</si>
  <si>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</si>
  <si>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</si>
  <si>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</si>
  <si>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</si>
  <si>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</si>
  <si>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</si>
  <si>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</si>
  <si>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</si>
  <si>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</si>
  <si>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</si>
  <si>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</si>
  <si>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</si>
  <si>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</si>
  <si>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</si>
  <si>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</si>
  <si>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</si>
  <si>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</si>
  <si>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</si>
  <si>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</si>
  <si>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</si>
  <si>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</si>
  <si>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</si>
  <si>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</si>
  <si>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</si>
  <si>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</si>
  <si>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</si>
  <si>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</si>
  <si>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</si>
  <si>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</si>
  <si>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</si>
  <si>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</si>
  <si>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</si>
  <si>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</si>
  <si>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</si>
  <si>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</si>
  <si>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</si>
  <si>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</si>
  <si>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</si>
  <si>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</si>
  <si>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</si>
  <si>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</si>
  <si>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</si>
  <si>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</si>
  <si>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</si>
  <si>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</si>
  <si>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</si>
  <si>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</si>
  <si>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</si>
  <si>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</si>
  <si>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</si>
  <si>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</si>
  <si>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</si>
  <si>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</si>
  <si>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</si>
  <si>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</si>
  <si>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</si>
  <si>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</si>
  <si>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</si>
  <si>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</si>
  <si>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</si>
  <si>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</si>
  <si>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</si>
  <si>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</si>
  <si>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</si>
  <si>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</si>
  <si>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</si>
  <si>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</si>
  <si>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</si>
  <si>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</si>
  <si>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</si>
  <si>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</si>
  <si>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</si>
  <si>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</si>
  <si>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</si>
  <si>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</si>
  <si>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</si>
  <si>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</si>
  <si>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</si>
  <si>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</si>
  <si>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</si>
  <si>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</si>
  <si>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</si>
  <si>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</si>
  <si>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</si>
  <si>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</si>
  <si>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</si>
  <si>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</si>
  <si>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</si>
  <si>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</si>
  <si>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</si>
  <si>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</si>
  <si>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</si>
  <si>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</si>
  <si>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</si>
  <si>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</si>
  <si>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</si>
  <si>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</si>
  <si>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</si>
  <si>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</si>
  <si>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</si>
  <si>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</si>
  <si>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</si>
  <si>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</si>
  <si>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</si>
  <si>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</si>
  <si>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</si>
  <si>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</si>
  <si>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</si>
  <si>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</si>
  <si>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</si>
  <si>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</si>
  <si>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</si>
  <si>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</si>
  <si>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</si>
  <si>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</si>
  <si>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</si>
  <si>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</si>
  <si>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</si>
  <si>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</si>
  <si>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</si>
  <si>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</si>
  <si>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</si>
  <si>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</si>
  <si>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</si>
  <si>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</si>
  <si>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</si>
  <si>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</si>
  <si>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</si>
  <si>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</si>
  <si>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</si>
  <si>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</si>
  <si>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</si>
  <si>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</si>
  <si>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</si>
  <si>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</si>
  <si>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</si>
  <si>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</si>
  <si>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</si>
  <si>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</si>
  <si>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</si>
  <si>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</si>
  <si>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</si>
  <si>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</si>
  <si>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</si>
  <si>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</si>
  <si>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</si>
  <si>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</si>
  <si>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</si>
  <si>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</si>
  <si>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</si>
  <si>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</si>
  <si>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</si>
  <si>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</si>
  <si>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</si>
  <si>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</si>
  <si>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</si>
  <si>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</si>
  <si>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</si>
  <si>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</si>
  <si>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</si>
  <si>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</si>
  <si>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</si>
  <si>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</si>
  <si>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</si>
  <si>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</si>
  <si>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</si>
  <si>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</si>
  <si>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</si>
  <si>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</si>
  <si>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</si>
  <si>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</si>
  <si>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</si>
  <si>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</si>
  <si>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</si>
  <si>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</si>
  <si>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</si>
  <si>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</si>
  <si>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</si>
  <si>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</si>
  <si>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</si>
  <si>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</si>
  <si>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</si>
  <si>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</si>
  <si>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</si>
  <si>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</si>
  <si>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</si>
  <si>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</si>
  <si>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</si>
  <si>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</si>
  <si>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</si>
  <si>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</si>
  <si>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</si>
  <si>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</si>
  <si>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</si>
  <si>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</si>
  <si>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</si>
  <si>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</si>
  <si>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</si>
  <si>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</si>
  <si>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</si>
  <si>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</si>
  <si>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</si>
  <si>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</si>
  <si>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</si>
  <si>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</si>
  <si>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</si>
  <si>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</si>
  <si>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</si>
  <si>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</si>
  <si>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</si>
  <si>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</si>
  <si>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</si>
  <si>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</si>
  <si>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</si>
  <si>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</si>
  <si>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</si>
  <si>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</si>
  <si>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</si>
  <si>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</si>
  <si>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</si>
  <si>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</si>
  <si>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</si>
  <si>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</si>
  <si>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</si>
  <si>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</si>
  <si>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</si>
  <si>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</si>
  <si>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</si>
  <si>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</si>
  <si>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</si>
  <si>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</si>
  <si>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</si>
  <si>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</si>
  <si>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</si>
  <si>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</si>
  <si>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</si>
  <si>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</si>
  <si>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</si>
  <si>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</si>
  <si>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</si>
  <si>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</si>
  <si>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</si>
  <si>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</si>
  <si>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</si>
  <si>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</si>
  <si>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</si>
  <si>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</si>
  <si>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</si>
  <si>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</si>
  <si>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</si>
  <si>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</si>
  <si>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</si>
  <si>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</si>
  <si>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</si>
  <si>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</si>
  <si>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</si>
  <si>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</si>
  <si>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</si>
  <si>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</si>
  <si>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</si>
  <si>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</si>
  <si>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</si>
  <si>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</si>
  <si>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</si>
  <si>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</si>
  <si>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</si>
  <si>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</si>
  <si>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</si>
  <si>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</si>
  <si>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</si>
  <si>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</si>
  <si>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</si>
  <si>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</si>
  <si>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</si>
  <si>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</si>
  <si>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</si>
  <si>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</si>
  <si>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</si>
  <si>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</si>
  <si>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</si>
  <si>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</si>
  <si>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</si>
  <si>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</si>
  <si>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</si>
  <si>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</si>
  <si>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</si>
  <si>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</si>
  <si>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</si>
  <si>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</si>
  <si>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</si>
  <si>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</si>
  <si>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</si>
  <si>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</si>
  <si>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</si>
  <si>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</si>
  <si>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</si>
  <si>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</si>
  <si>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</si>
  <si>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</si>
  <si>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</si>
  <si>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</si>
  <si>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</si>
  <si>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</si>
  <si>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</si>
  <si>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</si>
  <si>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</si>
  <si>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</si>
  <si>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</si>
  <si>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</si>
  <si>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</si>
  <si>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</si>
  <si>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</si>
  <si>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</si>
  <si>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</si>
  <si>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</si>
  <si>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</si>
  <si>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</si>
  <si>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</si>
  <si>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</si>
  <si>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</si>
  <si>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</si>
  <si>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</si>
  <si>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</si>
  <si>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</si>
  <si>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</si>
  <si>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</si>
  <si>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</si>
  <si>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</si>
  <si>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</si>
  <si>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</si>
  <si>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</si>
  <si>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</si>
  <si>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</si>
  <si>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</si>
  <si>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</si>
  <si>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</si>
  <si>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</si>
  <si>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</si>
  <si>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</si>
  <si>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</si>
  <si>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</si>
  <si>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</si>
  <si>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</si>
  <si>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</si>
  <si>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</si>
  <si>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</si>
  <si>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</si>
  <si>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</si>
  <si>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</si>
  <si>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</si>
  <si>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</si>
  <si>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</si>
  <si>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</si>
  <si>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</si>
  <si>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</si>
  <si>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</si>
  <si>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</si>
  <si>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</si>
  <si>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</si>
  <si>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</si>
  <si>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</si>
  <si>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</si>
  <si>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</si>
  <si>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</si>
  <si>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</si>
  <si>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</si>
  <si>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</si>
  <si>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</si>
  <si>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</si>
  <si>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</si>
  <si>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</si>
  <si>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</si>
  <si>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</si>
  <si>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</si>
  <si>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</si>
  <si>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</si>
  <si>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</si>
  <si>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</si>
  <si>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</si>
  <si>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</si>
  <si>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</si>
  <si>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</si>
  <si>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</si>
  <si>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</si>
  <si>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</si>
  <si>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</si>
  <si>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</si>
  <si>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</si>
  <si>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</si>
  <si>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</si>
  <si>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</si>
  <si>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</si>
  <si>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</si>
  <si>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</si>
  <si>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</si>
  <si>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</si>
  <si>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</si>
  <si>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</si>
  <si>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</si>
  <si>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</si>
  <si>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</si>
  <si>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</si>
  <si>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</si>
  <si>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</si>
  <si>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</si>
  <si>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</si>
  <si>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</si>
  <si>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</si>
  <si>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</si>
  <si>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</si>
  <si>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</si>
  <si>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</si>
  <si>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</si>
  <si>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</si>
  <si>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</si>
  <si>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</si>
  <si>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</si>
  <si>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</si>
  <si>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</si>
  <si>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</si>
  <si>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</si>
  <si>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</si>
  <si>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</si>
  <si>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</si>
  <si>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</si>
  <si>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</si>
  <si>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</si>
  <si>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</si>
  <si>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</si>
  <si>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</si>
  <si>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</si>
  <si>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</si>
  <si>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</si>
  <si>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</si>
  <si>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</si>
  <si>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</si>
  <si>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</si>
  <si>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</si>
  <si>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</si>
  <si>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</si>
  <si>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</si>
  <si>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</si>
  <si>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</si>
  <si>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</si>
  <si>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</si>
  <si>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</si>
  <si>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</si>
  <si>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</si>
  <si>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</si>
  <si>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</si>
  <si>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</si>
  <si>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</si>
  <si>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</si>
  <si>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</si>
  <si>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</si>
  <si>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</si>
  <si>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</si>
  <si>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</si>
  <si>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</si>
  <si>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</si>
  <si>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</si>
  <si>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</si>
  <si>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</si>
  <si>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</si>
  <si>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</si>
  <si>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</si>
  <si>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</si>
  <si>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</si>
  <si>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</si>
  <si>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</si>
  <si>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</si>
  <si>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</si>
  <si>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</si>
  <si>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</si>
  <si>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</si>
  <si>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</si>
  <si>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</si>
  <si>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</si>
  <si>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</si>
  <si>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</si>
  <si>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</si>
  <si>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</si>
  <si>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</si>
  <si>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</si>
  <si>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</si>
  <si>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</si>
  <si>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</si>
  <si>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</si>
  <si>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</si>
  <si>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</si>
  <si>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</si>
  <si>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</si>
  <si>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</si>
  <si>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</si>
  <si>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</si>
  <si>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</si>
  <si>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</si>
  <si>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</si>
  <si>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</si>
  <si>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</si>
  <si>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</si>
  <si>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</si>
  <si>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</si>
  <si>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</si>
  <si>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</si>
  <si>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</si>
  <si>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</si>
  <si>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</si>
  <si>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</si>
  <si>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</si>
  <si>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</si>
  <si>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</si>
  <si>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</si>
  <si>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</si>
  <si>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</si>
  <si>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</si>
  <si>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</si>
  <si>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</si>
  <si>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</si>
  <si>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</si>
  <si>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</si>
  <si>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</si>
  <si>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</si>
  <si>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</si>
  <si>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</si>
  <si>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</si>
  <si>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</si>
  <si>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</si>
  <si>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</si>
  <si>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</si>
  <si>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</si>
  <si>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</si>
  <si>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</si>
  <si>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</si>
  <si>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</si>
  <si>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</si>
  <si>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</si>
  <si>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</si>
  <si>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</si>
  <si>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</si>
  <si>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</si>
  <si>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</si>
  <si>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</si>
  <si>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</si>
  <si>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</si>
  <si>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</si>
  <si>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</si>
  <si>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</si>
  <si>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</si>
  <si>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</si>
  <si>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</si>
  <si>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</si>
  <si>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</si>
  <si>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</si>
  <si>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</si>
  <si>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</si>
  <si>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</si>
  <si>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</si>
  <si>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</si>
  <si>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</si>
  <si>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</si>
  <si>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</si>
  <si>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</si>
  <si>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</si>
  <si>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</si>
  <si>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</si>
  <si>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</si>
  <si>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</si>
  <si>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</si>
  <si>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</si>
  <si>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</si>
  <si>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</si>
  <si>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</si>
  <si>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</si>
  <si>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</si>
  <si>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</si>
  <si>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</si>
  <si>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</si>
  <si>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</si>
  <si>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</si>
  <si>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</si>
  <si>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</si>
  <si>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</si>
  <si>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</si>
  <si>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</si>
  <si>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</si>
  <si>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</si>
  <si>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</si>
  <si>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</si>
  <si>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</si>
  <si>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</si>
  <si>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</si>
  <si>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</si>
  <si>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</si>
  <si>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</si>
  <si>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</si>
  <si>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</si>
  <si>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</si>
  <si>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</si>
  <si>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</si>
  <si>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</si>
  <si>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</si>
  <si>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</si>
  <si>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</si>
  <si>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</si>
  <si>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</si>
  <si>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</si>
  <si>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</si>
  <si>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</si>
  <si>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</si>
  <si>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</si>
  <si>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</si>
  <si>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</si>
  <si>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</si>
  <si>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</si>
  <si>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</si>
  <si>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</si>
  <si>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</si>
  <si>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</si>
  <si>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</si>
  <si>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</si>
  <si>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</si>
  <si>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</si>
  <si>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</si>
  <si>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</si>
  <si>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</si>
  <si>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</si>
  <si>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</si>
  <si>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</si>
  <si>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</si>
  <si>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</si>
  <si>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</si>
  <si>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</si>
  <si>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</si>
  <si>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</si>
  <si>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</si>
  <si>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</si>
  <si>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</si>
  <si>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</si>
  <si>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</si>
  <si>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</si>
  <si>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</si>
  <si>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</si>
  <si>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</si>
  <si>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</si>
  <si>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</si>
  <si>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</si>
  <si>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</si>
  <si>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</si>
  <si>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</si>
  <si>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</si>
  <si>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</si>
  <si>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</si>
  <si>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</si>
  <si>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</si>
  <si>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</si>
  <si>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</si>
  <si>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</si>
  <si>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</si>
  <si>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</si>
  <si>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</si>
  <si>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</si>
  <si>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</si>
  <si>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</si>
  <si>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</si>
  <si>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</si>
  <si>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</si>
  <si>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</si>
  <si>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</si>
  <si>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</si>
  <si>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</si>
  <si>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</si>
  <si>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</si>
  <si>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</si>
  <si>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</si>
  <si>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</si>
  <si>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</si>
  <si>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</si>
  <si>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</si>
  <si>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</si>
  <si>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</si>
  <si>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</si>
  <si>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</si>
  <si>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</si>
  <si>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</si>
  <si>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</si>
  <si>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</si>
  <si>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</si>
  <si>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</si>
  <si>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</si>
  <si>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</si>
  <si>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</si>
  <si>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</si>
  <si>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</si>
  <si>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</si>
  <si>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</si>
  <si>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</si>
  <si>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</si>
  <si>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</si>
  <si>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</si>
  <si>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</si>
  <si>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</si>
  <si>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</si>
  <si>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</si>
  <si>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</si>
  <si>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</si>
  <si>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</si>
  <si>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</si>
  <si>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</si>
  <si>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</si>
  <si>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</si>
  <si>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</si>
  <si>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</si>
  <si>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</si>
  <si>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</si>
  <si>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</si>
  <si>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</si>
  <si>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</si>
  <si>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</si>
  <si>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</si>
  <si>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</si>
  <si>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</si>
  <si>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</si>
  <si>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</si>
  <si>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</si>
  <si>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</si>
  <si>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</si>
  <si>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</si>
  <si>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</si>
  <si>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</si>
  <si>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</si>
  <si>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</si>
  <si>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</si>
  <si>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</si>
  <si>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</si>
  <si>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</si>
  <si>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</si>
  <si>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</si>
  <si>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</si>
  <si>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</si>
  <si>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</si>
  <si>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</si>
  <si>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</si>
  <si>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</si>
  <si>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</si>
  <si>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</si>
  <si>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</si>
  <si>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</si>
  <si>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</si>
  <si>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</si>
  <si>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</si>
  <si>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</si>
  <si>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</si>
  <si>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</si>
  <si>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</si>
  <si>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</si>
  <si>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</si>
  <si>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</si>
  <si>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</si>
  <si>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</si>
  <si>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</si>
  <si>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</si>
  <si>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</si>
  <si>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</si>
  <si>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</si>
  <si>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</si>
  <si>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</si>
  <si>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</si>
  <si>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</si>
  <si>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</si>
  <si>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</si>
  <si>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</si>
  <si>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</si>
  <si>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</si>
  <si>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</si>
  <si>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</si>
  <si>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</si>
  <si>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</si>
  <si>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</si>
  <si>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</si>
  <si>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</si>
  <si>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</si>
  <si>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</si>
  <si>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</si>
  <si>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</si>
  <si>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</si>
  <si>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</si>
  <si>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</si>
  <si>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</si>
  <si>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</si>
  <si>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</si>
  <si>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</si>
  <si>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</si>
  <si>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</si>
  <si>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</si>
  <si>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</si>
  <si>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</si>
  <si>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</si>
  <si>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</si>
  <si>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</si>
  <si>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</si>
  <si>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</si>
  <si>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</si>
  <si>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</si>
  <si>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</si>
  <si>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</si>
  <si>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</si>
  <si>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</si>
  <si>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</si>
  <si>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</si>
  <si>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</si>
  <si>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</si>
  <si>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</si>
  <si>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</si>
  <si>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</si>
  <si>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</si>
  <si>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</si>
  <si>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</si>
  <si>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</si>
  <si>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</si>
  <si>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</si>
  <si>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</si>
  <si>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</si>
  <si>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</si>
  <si>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</si>
  <si>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</si>
  <si>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</si>
  <si>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</si>
  <si>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</si>
  <si>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</si>
  <si>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</si>
  <si>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</si>
  <si>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</si>
  <si>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</si>
  <si>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</si>
  <si>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</si>
  <si>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</si>
  <si>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</si>
  <si>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</si>
  <si>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</si>
  <si>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</si>
  <si>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</si>
  <si>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</si>
  <si>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</si>
  <si>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</si>
  <si>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</si>
  <si>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</si>
  <si>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</si>
  <si>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</si>
  <si>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</si>
  <si>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</si>
  <si>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</si>
  <si>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</si>
  <si>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</si>
  <si>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</si>
  <si>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</si>
  <si>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</si>
  <si>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</si>
  <si>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</si>
  <si>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</si>
  <si>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</si>
  <si>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</si>
  <si>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</si>
  <si>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</si>
  <si>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</si>
  <si>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</si>
  <si>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</si>
  <si>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</si>
  <si>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</si>
  <si>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</si>
  <si>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</si>
  <si>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</si>
  <si>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</si>
  <si>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</si>
  <si>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</si>
  <si>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</si>
  <si>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</si>
  <si>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</si>
  <si>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</si>
  <si>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</si>
  <si>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</si>
  <si>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</si>
  <si>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</si>
  <si>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</si>
  <si>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</si>
  <si>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</si>
  <si>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</si>
  <si>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</si>
  <si>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</si>
  <si>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</si>
  <si>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</si>
  <si>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</si>
  <si>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</si>
  <si>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</si>
  <si>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</si>
  <si>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</si>
  <si>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</si>
  <si>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</si>
  <si>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</si>
  <si>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</si>
  <si>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</si>
  <si>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</si>
  <si>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</si>
  <si>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</si>
  <si>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</si>
  <si>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</si>
  <si>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</si>
  <si>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</si>
  <si>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</si>
  <si>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</si>
  <si>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</si>
  <si>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</si>
  <si>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</si>
  <si>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</si>
  <si>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</si>
  <si>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</si>
  <si>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</si>
  <si>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</si>
  <si>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</si>
  <si>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</si>
  <si>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</si>
  <si>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</si>
  <si>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</si>
  <si>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</si>
  <si>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</si>
  <si>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</si>
  <si>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</si>
  <si>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</si>
  <si>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</si>
  <si>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</si>
  <si>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</si>
  <si>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</si>
  <si>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</si>
  <si>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</si>
  <si>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</si>
  <si>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</si>
  <si>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</si>
  <si>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</si>
  <si>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</si>
  <si>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</si>
  <si>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</si>
  <si>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</si>
  <si>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</si>
  <si>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</si>
  <si>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</si>
  <si>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</si>
  <si>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</si>
  <si>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</si>
  <si>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</si>
  <si>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</si>
  <si>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</si>
  <si>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</si>
  <si>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</si>
  <si>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</si>
  <si>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</si>
  <si>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</si>
  <si>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</si>
  <si>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</si>
  <si>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</si>
  <si>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</si>
  <si>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</si>
  <si>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</si>
  <si>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</si>
  <si>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</si>
  <si>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</si>
  <si>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</si>
  <si>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</si>
  <si>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</si>
  <si>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</si>
  <si>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</si>
  <si>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</si>
  <si>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</si>
  <si>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</si>
  <si>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</si>
  <si>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</si>
  <si>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</si>
  <si>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</si>
  <si>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</si>
  <si>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</si>
  <si>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</si>
  <si>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</si>
  <si>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</si>
  <si>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</si>
  <si>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</si>
  <si>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</si>
  <si>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</si>
  <si>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</si>
  <si>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</si>
  <si>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</si>
  <si>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</si>
  <si>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</si>
  <si>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</si>
  <si>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</si>
  <si>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</si>
  <si>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</si>
  <si>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</si>
  <si>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</si>
  <si>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</si>
  <si>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</si>
  <si>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</si>
  <si>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</si>
  <si>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</si>
  <si>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</si>
  <si>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</si>
  <si>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</si>
  <si>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</si>
  <si>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</si>
  <si>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</si>
  <si>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</si>
  <si>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</si>
  <si>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</si>
  <si>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</si>
  <si>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</si>
  <si>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</si>
  <si>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</si>
  <si>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</si>
  <si>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</si>
  <si>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</si>
  <si>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</si>
  <si>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</si>
  <si>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</si>
  <si>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</si>
  <si>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</si>
  <si>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</si>
  <si>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</si>
  <si>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</si>
  <si>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</si>
  <si>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</si>
  <si>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</si>
  <si>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</si>
  <si>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</si>
  <si>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</si>
  <si>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</si>
  <si>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</si>
  <si>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</si>
  <si>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</si>
  <si>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</si>
  <si>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</si>
  <si>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</si>
  <si>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</si>
  <si>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</si>
  <si>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</si>
  <si>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</si>
  <si>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</si>
  <si>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</si>
  <si>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</si>
  <si>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</si>
  <si>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</si>
  <si>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</si>
  <si>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</si>
  <si>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</si>
  <si>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</si>
  <si>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</si>
  <si>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</si>
  <si>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</si>
  <si>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</si>
  <si>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</si>
  <si>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</si>
  <si>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</si>
  <si>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</si>
  <si>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</si>
  <si>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</si>
  <si>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</si>
  <si>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</si>
  <si>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</si>
  <si>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</si>
  <si>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</si>
  <si>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</si>
  <si>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</si>
  <si>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</si>
  <si>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</si>
  <si>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</si>
  <si>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</si>
  <si>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</si>
  <si>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</si>
  <si>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</si>
  <si>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</si>
  <si>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</si>
  <si>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</si>
  <si>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</si>
  <si>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</si>
  <si>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</si>
  <si>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</si>
  <si>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</si>
  <si>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</si>
  <si>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</si>
  <si>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</si>
  <si>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</si>
  <si>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</si>
  <si>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</si>
  <si>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</si>
  <si>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</si>
  <si>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</si>
  <si>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</si>
  <si>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</si>
  <si>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</si>
  <si>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</si>
  <si>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</si>
  <si>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</si>
  <si>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</si>
  <si>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</si>
  <si>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</si>
  <si>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</si>
  <si>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</si>
  <si>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</si>
  <si>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</si>
  <si>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</si>
  <si>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</si>
  <si>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</si>
  <si>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</si>
  <si>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</si>
  <si>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</si>
  <si>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</si>
  <si>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</si>
  <si>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</si>
  <si>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</si>
  <si>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</si>
  <si>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</si>
  <si>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</si>
  <si>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</si>
  <si>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</si>
  <si>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</si>
  <si>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</si>
  <si>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</si>
  <si>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</si>
  <si>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</si>
  <si>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</si>
  <si>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</si>
  <si>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</si>
  <si>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</si>
  <si>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</si>
  <si>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</si>
  <si>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</si>
  <si>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</si>
  <si>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</si>
  <si>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</si>
  <si>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</si>
  <si>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</si>
  <si>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</si>
  <si>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</si>
  <si>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</si>
  <si>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</si>
  <si>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</si>
  <si>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</si>
  <si>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</si>
  <si>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</si>
  <si>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</si>
  <si>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</si>
  <si>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</si>
  <si>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</si>
  <si>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</si>
  <si>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</si>
  <si>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</si>
  <si>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</si>
  <si>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</si>
  <si>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</si>
  <si>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</si>
  <si>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</si>
  <si>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</si>
  <si>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</si>
  <si>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</si>
  <si>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</si>
  <si>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</si>
  <si>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</si>
  <si>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</si>
  <si>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</si>
  <si>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</si>
  <si>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</si>
  <si>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</si>
  <si>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</si>
  <si>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</si>
  <si>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</si>
  <si>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</si>
  <si>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</si>
  <si>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</si>
  <si>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</si>
  <si>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</si>
  <si>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</si>
  <si>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</si>
  <si>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</si>
  <si>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</si>
  <si>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</si>
  <si>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</si>
  <si>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</si>
  <si>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</si>
  <si>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</si>
  <si>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</si>
  <si>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</si>
  <si>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</si>
  <si>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</si>
  <si>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</si>
  <si>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</si>
  <si>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</si>
  <si>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</si>
  <si>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</si>
  <si>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</si>
  <si>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</si>
  <si>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</si>
  <si>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</si>
  <si>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</si>
  <si>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</si>
  <si>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</si>
  <si>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</si>
  <si>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</si>
  <si>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</si>
  <si>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</si>
  <si>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</si>
  <si>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</si>
  <si>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</si>
  <si>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</si>
  <si>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</si>
  <si>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</si>
  <si>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</si>
  <si>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</si>
  <si>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</si>
  <si>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</si>
  <si>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</si>
  <si>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</si>
  <si>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</si>
  <si>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</si>
  <si>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</si>
  <si>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</si>
  <si>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</si>
  <si>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</si>
  <si>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</si>
  <si>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</si>
  <si>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</si>
  <si>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</si>
  <si>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</si>
  <si>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</si>
  <si>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</si>
  <si>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</si>
  <si>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</si>
  <si>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</si>
  <si>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</si>
  <si>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</si>
  <si>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</si>
  <si>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</si>
  <si>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</si>
  <si>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</si>
  <si>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</si>
  <si>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</si>
  <si>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</si>
  <si>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</si>
  <si>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</si>
  <si>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</si>
  <si>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</si>
  <si>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</si>
  <si>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</si>
  <si>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</si>
  <si>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</si>
  <si>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</si>
  <si>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</si>
  <si>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</si>
  <si>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</si>
  <si>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</si>
  <si>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</si>
  <si>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</si>
  <si>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</si>
  <si>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</si>
  <si>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</si>
  <si>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</si>
  <si>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</si>
  <si>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</si>
  <si>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</si>
  <si>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</si>
  <si>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</si>
  <si>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</si>
  <si>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</si>
  <si>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</si>
  <si>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</si>
  <si>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</si>
  <si>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</si>
  <si>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</si>
  <si>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</si>
  <si>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</si>
  <si>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</si>
  <si>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</si>
  <si>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</si>
  <si>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</si>
  <si>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</si>
  <si>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</si>
  <si>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</si>
  <si>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</si>
  <si>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</si>
  <si>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</si>
  <si>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</si>
  <si>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</si>
  <si>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</si>
  <si>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</si>
  <si>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</si>
  <si>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</si>
  <si>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</si>
  <si>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</si>
  <si>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</si>
  <si>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</si>
  <si>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</si>
  <si>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</si>
  <si>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</si>
  <si>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</si>
  <si>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</si>
  <si>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</si>
  <si>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</si>
  <si>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</si>
  <si>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</si>
  <si>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</si>
  <si>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</si>
  <si>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</si>
  <si>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</si>
  <si>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</si>
  <si>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</si>
  <si>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</si>
  <si>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</si>
  <si>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</si>
  <si>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</si>
  <si>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</si>
  <si>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</si>
  <si>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</si>
  <si>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</si>
  <si>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</si>
  <si>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</si>
  <si>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</si>
  <si>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</si>
  <si>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</si>
  <si>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</si>
  <si>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</si>
  <si>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</si>
  <si>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</si>
  <si>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</si>
  <si>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</si>
  <si>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</si>
  <si>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</si>
  <si>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</si>
  <si>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</si>
  <si>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</si>
  <si>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</si>
  <si>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</si>
  <si>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</si>
  <si>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</si>
  <si>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</si>
  <si>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</si>
  <si>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</si>
  <si>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</si>
  <si>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</si>
  <si>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</si>
  <si>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</si>
  <si>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</si>
  <si>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</si>
  <si>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</si>
  <si>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</si>
  <si>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</si>
  <si>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</si>
  <si>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</si>
  <si>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</si>
  <si>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</si>
  <si>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</si>
  <si>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</si>
  <si>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</si>
  <si>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</si>
  <si>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</si>
  <si>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</si>
  <si>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</si>
  <si>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</si>
  <si>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</si>
  <si>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</si>
  <si>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</si>
  <si>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</si>
  <si>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</si>
  <si>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</si>
  <si>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</si>
  <si>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</si>
  <si>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</si>
  <si>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</si>
  <si>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</si>
  <si>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</si>
  <si>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</si>
  <si>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</si>
  <si>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</si>
  <si>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</si>
  <si>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</si>
  <si>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</si>
  <si>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</si>
  <si>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</si>
  <si>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</si>
  <si>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</si>
  <si>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</si>
  <si>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</si>
  <si>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</si>
  <si>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</si>
  <si>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</si>
  <si>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</si>
  <si>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</si>
  <si>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</si>
  <si>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</si>
  <si>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</si>
  <si>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</si>
  <si>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</si>
  <si>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</si>
  <si>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</si>
  <si>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</si>
  <si>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</si>
  <si>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</si>
  <si>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</si>
  <si>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</si>
  <si>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</si>
  <si>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</si>
  <si>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</si>
  <si>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</si>
  <si>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</si>
  <si>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</si>
  <si>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</si>
  <si>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</si>
  <si>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</si>
  <si>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</si>
  <si>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</si>
  <si>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</si>
  <si>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</si>
  <si>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</si>
  <si>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</si>
  <si>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</si>
  <si>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</si>
  <si>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</si>
  <si>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</si>
  <si>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</si>
  <si>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</si>
  <si>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</si>
  <si>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</si>
  <si>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</si>
  <si>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</si>
  <si>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</si>
  <si>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</si>
  <si>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</si>
  <si>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</si>
  <si>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</si>
  <si>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</si>
  <si>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</si>
  <si>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</si>
  <si>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</si>
  <si>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</si>
  <si>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</si>
  <si>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</si>
  <si>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</si>
  <si>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</si>
  <si>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</si>
  <si>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</si>
  <si>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</si>
  <si>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</si>
  <si>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</si>
  <si>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</si>
  <si>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</si>
  <si>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</si>
  <si>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</si>
  <si>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</si>
  <si>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</si>
  <si>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</si>
  <si>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</si>
  <si>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</si>
  <si>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</si>
  <si>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</si>
  <si>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</si>
  <si>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</si>
  <si>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</si>
  <si>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</si>
  <si>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</si>
  <si>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</si>
  <si>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</si>
  <si>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</si>
  <si>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</si>
  <si>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</si>
  <si>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</si>
  <si>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</si>
  <si>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</si>
  <si>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</si>
  <si>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</si>
  <si>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</si>
  <si>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</si>
  <si>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</si>
  <si>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</si>
  <si>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</si>
  <si>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</si>
  <si>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</si>
  <si>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</si>
  <si>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</si>
  <si>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</si>
  <si>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</si>
  <si>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</si>
  <si>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</si>
  <si>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</si>
  <si>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</si>
  <si>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</si>
  <si>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</si>
  <si>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</si>
  <si>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</si>
  <si>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</si>
  <si>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</si>
  <si>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</si>
  <si>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</si>
  <si>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</si>
  <si>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</si>
  <si>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</si>
  <si>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</si>
  <si>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</si>
  <si>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</si>
  <si>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</si>
  <si>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</si>
  <si>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</si>
  <si>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</si>
  <si>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</si>
  <si>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</si>
  <si>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</si>
  <si>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</si>
  <si>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</si>
  <si>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</si>
  <si>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</si>
  <si>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</si>
  <si>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</si>
  <si>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</si>
  <si>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</si>
  <si>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</si>
  <si>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</si>
  <si>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</si>
  <si>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</si>
  <si>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</si>
  <si>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</si>
  <si>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</si>
  <si>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</si>
  <si>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</si>
  <si>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</si>
  <si>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</si>
  <si>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</si>
  <si>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</si>
  <si>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</si>
  <si>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</si>
  <si>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</si>
  <si>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</si>
  <si>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</si>
  <si>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</si>
  <si>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</si>
  <si>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</si>
  <si>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</si>
  <si>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</si>
  <si>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</si>
  <si>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</si>
  <si>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</si>
  <si>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</si>
  <si>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</si>
  <si>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</si>
  <si>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</si>
  <si>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</si>
  <si>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</si>
  <si>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</si>
  <si>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</si>
  <si>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</si>
  <si>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</si>
  <si>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</si>
  <si>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</si>
  <si>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</si>
  <si>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</si>
  <si>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</si>
  <si>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</si>
  <si>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</si>
  <si>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</si>
  <si>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</si>
  <si>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</si>
  <si>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</si>
  <si>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</si>
  <si>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</si>
  <si>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</si>
  <si>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</si>
  <si>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</si>
  <si>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</si>
  <si>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</si>
  <si>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</si>
  <si>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</si>
  <si>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</si>
  <si>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</si>
  <si>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</si>
  <si>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</si>
  <si>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</si>
  <si>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</si>
  <si>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</si>
  <si>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</si>
  <si>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</si>
  <si>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</si>
  <si>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</si>
  <si>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</si>
  <si>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</si>
  <si>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</si>
  <si>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</si>
  <si>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</si>
  <si>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</si>
  <si>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</si>
  <si>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</si>
  <si>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</si>
  <si>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</si>
  <si>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</si>
  <si>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</si>
  <si>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</si>
  <si>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</si>
  <si>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</si>
  <si>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</si>
  <si>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</si>
  <si>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</si>
  <si>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</si>
  <si>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</si>
  <si>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</si>
  <si>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</si>
  <si>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</si>
  <si>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</si>
  <si>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</si>
  <si>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</si>
  <si>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</si>
  <si>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</si>
  <si>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</si>
  <si>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</si>
  <si>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</si>
  <si>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</si>
  <si>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</si>
  <si>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</si>
  <si>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</si>
  <si>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</si>
  <si>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</si>
  <si>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</si>
  <si>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</si>
  <si>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</si>
  <si>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</si>
  <si>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</si>
  <si>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</si>
  <si>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</si>
  <si>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</si>
  <si>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</si>
  <si>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</si>
  <si>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</si>
  <si>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</si>
  <si>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</si>
  <si>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</si>
  <si>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</si>
  <si>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</si>
  <si>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</si>
  <si>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</si>
  <si>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</si>
  <si>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</si>
  <si>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</si>
  <si>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</si>
  <si>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</si>
  <si>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</si>
  <si>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</si>
  <si>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</si>
  <si>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</si>
  <si>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</si>
  <si>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</si>
  <si>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</si>
  <si>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</si>
  <si>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</si>
  <si>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</si>
  <si>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</si>
  <si>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</si>
  <si>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</si>
  <si>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</si>
  <si>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</si>
  <si>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</si>
  <si>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</si>
  <si>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</si>
  <si>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</si>
  <si>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</si>
  <si>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</si>
  <si>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</si>
  <si>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</si>
  <si>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</si>
  <si>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</si>
  <si>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</si>
  <si>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</si>
  <si>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</si>
  <si>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</si>
  <si>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</si>
  <si>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</si>
  <si>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</si>
  <si>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</si>
  <si>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</si>
  <si>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</si>
  <si>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</si>
  <si>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</si>
  <si>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</si>
  <si>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</si>
  <si>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</si>
  <si>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</si>
  <si>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</si>
  <si>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</si>
  <si>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</si>
  <si>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</si>
  <si>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</si>
  <si>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</si>
  <si>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</si>
  <si>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</si>
  <si>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</si>
  <si>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</si>
  <si>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</si>
  <si>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</si>
  <si>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</si>
  <si>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</si>
  <si>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</si>
  <si>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</si>
  <si>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</si>
  <si>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</si>
  <si>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</si>
  <si>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</si>
  <si>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</si>
  <si>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</si>
  <si>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</si>
  <si>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</si>
  <si>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</si>
  <si>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</si>
  <si>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</si>
  <si>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</si>
  <si>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</si>
  <si>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</si>
  <si>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</si>
  <si>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</si>
  <si>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</si>
  <si>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</si>
  <si>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</si>
  <si>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</si>
  <si>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</si>
  <si>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</si>
  <si>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</si>
  <si>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</si>
  <si>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</si>
  <si>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</si>
  <si>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</si>
  <si>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</si>
  <si>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</si>
  <si>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</si>
  <si>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</si>
  <si>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</si>
  <si>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</si>
  <si>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</si>
  <si>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</si>
  <si>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</si>
  <si>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</si>
  <si>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</si>
  <si>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</si>
  <si>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</si>
  <si>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</si>
  <si>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</si>
  <si>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</si>
  <si>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</si>
  <si>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</si>
  <si>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</si>
  <si>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</si>
  <si>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</si>
  <si>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</si>
  <si>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</si>
  <si>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</si>
  <si>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</si>
  <si>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</si>
  <si>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</si>
  <si>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</si>
  <si>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</si>
  <si>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</si>
  <si>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</si>
  <si>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</si>
  <si>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</si>
  <si>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</si>
  <si>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</si>
  <si>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</si>
  <si>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</si>
  <si>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</si>
  <si>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</si>
  <si>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</si>
  <si>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</si>
  <si>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</si>
  <si>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</si>
  <si>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</si>
  <si>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</si>
  <si>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</si>
  <si>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</si>
  <si>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</si>
  <si>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</si>
  <si>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</si>
  <si>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</si>
  <si>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</si>
  <si>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</si>
  <si>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</si>
  <si>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</si>
  <si>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</si>
  <si>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</si>
  <si>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</si>
  <si>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</si>
  <si>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</si>
  <si>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</si>
  <si>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</si>
  <si>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</si>
  <si>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</si>
  <si>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</si>
  <si>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</si>
  <si>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</si>
  <si>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</si>
  <si>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</si>
  <si>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</si>
  <si>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</si>
  <si>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</si>
  <si>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</si>
  <si>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</si>
  <si>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</si>
  <si>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</si>
  <si>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</si>
  <si>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</si>
  <si>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</si>
  <si>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</si>
  <si>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</si>
  <si>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</si>
  <si>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</si>
  <si>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</si>
  <si>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</si>
  <si>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</si>
  <si>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</si>
  <si>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</si>
  <si>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</si>
  <si>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</si>
  <si>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</si>
  <si>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</si>
  <si>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</si>
  <si>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</si>
  <si>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</si>
  <si>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</si>
  <si>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</si>
  <si>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</si>
  <si>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</si>
  <si>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</si>
  <si>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</si>
  <si>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</si>
  <si>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</si>
  <si>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</si>
  <si>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</si>
  <si>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</si>
  <si>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</si>
  <si>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</si>
  <si>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</si>
  <si>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</si>
  <si>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</si>
  <si>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</si>
  <si>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</si>
  <si>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</si>
  <si>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</si>
  <si>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</si>
  <si>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</si>
  <si>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</si>
  <si>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</si>
  <si>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</si>
  <si>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</si>
  <si>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</si>
  <si>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</si>
  <si>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</si>
  <si>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</si>
  <si>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</si>
  <si>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</si>
  <si>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</si>
  <si>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</si>
  <si>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</si>
  <si>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</si>
  <si>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</si>
  <si>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</si>
  <si>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</si>
  <si>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</si>
  <si>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</si>
  <si>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</si>
  <si>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</si>
  <si>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</si>
  <si>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</si>
  <si>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</si>
  <si>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</si>
  <si>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</si>
  <si>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</si>
  <si>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</si>
  <si>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</si>
  <si>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</si>
  <si>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</si>
  <si>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</si>
  <si>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</si>
  <si>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</si>
  <si>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</si>
  <si>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</si>
  <si>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</si>
  <si>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</si>
  <si>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</si>
  <si>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</si>
  <si>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</si>
  <si>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</si>
  <si>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</si>
  <si>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</si>
  <si>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</si>
  <si>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</si>
  <si>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</si>
  <si>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</si>
  <si>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</si>
  <si>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</si>
  <si>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</si>
  <si>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</si>
  <si>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</si>
  <si>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</si>
  <si>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</si>
  <si>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</si>
  <si>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</si>
  <si>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</si>
  <si>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</si>
  <si>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</si>
  <si>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</si>
  <si>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</si>
  <si>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</si>
  <si>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</si>
  <si>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</si>
  <si>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</si>
  <si>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</si>
  <si>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</si>
  <si>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</si>
  <si>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</si>
  <si>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</si>
  <si>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</si>
  <si>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</si>
  <si>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</si>
  <si>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</si>
  <si>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</si>
  <si>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</si>
  <si>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</si>
  <si>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</si>
  <si>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</si>
  <si>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</si>
  <si>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</si>
  <si>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</si>
  <si>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</si>
  <si>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</si>
  <si>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</si>
  <si>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</si>
  <si>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</si>
  <si>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</si>
  <si>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</si>
  <si>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</si>
  <si>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</si>
  <si>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</si>
  <si>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</si>
  <si>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</si>
  <si>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</si>
  <si>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</si>
  <si>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</si>
  <si>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</si>
  <si>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</si>
  <si>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</si>
  <si>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</si>
  <si>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</si>
  <si>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</si>
  <si>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</si>
  <si>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</si>
  <si>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</si>
  <si>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</si>
  <si>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</si>
  <si>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</si>
  <si>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</si>
  <si>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</si>
  <si>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</si>
  <si>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</si>
  <si>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</si>
  <si>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</si>
  <si>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</si>
  <si>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</si>
  <si>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</si>
  <si>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</si>
  <si>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</si>
  <si>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</si>
  <si>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</si>
  <si>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</si>
  <si>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</si>
  <si>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</si>
  <si>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</si>
  <si>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</si>
  <si>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</si>
  <si>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</si>
  <si>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</si>
  <si>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</si>
  <si>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</si>
  <si>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</si>
  <si>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</si>
  <si>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</si>
  <si>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</si>
  <si>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</si>
  <si>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</si>
  <si>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</si>
  <si>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</si>
  <si>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</si>
  <si>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</si>
  <si>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</si>
  <si>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</si>
  <si>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</si>
  <si>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</si>
  <si>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</si>
  <si>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</si>
  <si>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</si>
  <si>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</si>
  <si>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</si>
  <si>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</si>
  <si>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</si>
  <si>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</si>
  <si>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</si>
  <si>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</si>
  <si>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</si>
  <si>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</si>
  <si>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</si>
  <si>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</si>
  <si>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</si>
  <si>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</si>
  <si>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</si>
  <si>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</si>
  <si>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</si>
  <si>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</si>
  <si>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</si>
  <si>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</si>
  <si>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</si>
  <si>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</si>
  <si>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</si>
  <si>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</si>
  <si>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</si>
  <si>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</si>
  <si>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</si>
  <si>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</si>
  <si>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</si>
  <si>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</si>
  <si>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</si>
  <si>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</si>
  <si>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</si>
  <si>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</si>
  <si>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</si>
  <si>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</si>
  <si>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</si>
  <si>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</si>
  <si>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</si>
  <si>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</si>
  <si>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</si>
  <si>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</si>
  <si>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</si>
  <si>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</si>
  <si>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</si>
  <si>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</si>
  <si>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</si>
  <si>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</si>
  <si>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</si>
  <si>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</si>
  <si>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</si>
  <si>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</si>
  <si>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</si>
  <si>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</si>
  <si>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</si>
  <si>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</si>
  <si>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</si>
  <si>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</si>
  <si>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</si>
  <si>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</si>
  <si>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</si>
  <si>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</si>
  <si>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</si>
  <si>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</si>
  <si>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</si>
  <si>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</si>
  <si>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</si>
  <si>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</si>
  <si>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</si>
  <si>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</si>
  <si>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</si>
  <si>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</si>
  <si>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</si>
  <si>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</si>
  <si>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</si>
  <si>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</si>
  <si>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</si>
  <si>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</si>
  <si>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</si>
  <si>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</si>
  <si>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</si>
  <si>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</si>
  <si>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</si>
  <si>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</si>
  <si>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</si>
  <si>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</si>
  <si>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</si>
  <si>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</si>
  <si>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</si>
  <si>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</si>
  <si>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</si>
  <si>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</si>
  <si>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</si>
  <si>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</si>
  <si>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</si>
  <si>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</si>
  <si>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</si>
  <si>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</si>
  <si>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</si>
  <si>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</si>
  <si>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</si>
  <si>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</si>
  <si>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</si>
  <si>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</si>
  <si>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</si>
  <si>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</si>
  <si>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</si>
  <si>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</si>
  <si>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</si>
  <si>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</si>
  <si>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</si>
  <si>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</si>
  <si>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</si>
  <si>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</si>
  <si>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</si>
  <si>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</si>
  <si>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</si>
  <si>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</si>
  <si>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</si>
  <si>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</si>
  <si>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</si>
  <si>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</si>
  <si>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</si>
  <si>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</si>
  <si>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</si>
  <si>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</si>
  <si>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</si>
  <si>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</si>
  <si>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</si>
  <si>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</si>
  <si>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</si>
  <si>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</si>
  <si>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</si>
  <si>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</si>
  <si>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</si>
  <si>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</si>
  <si>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</si>
  <si>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</si>
  <si>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</si>
  <si>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</si>
  <si>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</si>
  <si>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</si>
  <si>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</si>
  <si>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</si>
  <si>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</si>
  <si>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</si>
  <si>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</si>
  <si>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</si>
  <si>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</si>
  <si>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</si>
  <si>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</si>
  <si>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</si>
  <si>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</si>
  <si>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</si>
  <si>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</si>
  <si>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</si>
  <si>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</si>
  <si>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</si>
  <si>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</si>
  <si>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</si>
  <si>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</si>
  <si>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</si>
  <si>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</si>
  <si>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</si>
  <si>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</si>
  <si>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</si>
  <si>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</si>
  <si>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</si>
  <si>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</si>
  <si>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</si>
  <si>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</si>
  <si>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</si>
  <si>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</si>
  <si>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</si>
  <si>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</si>
  <si>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</si>
  <si>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</si>
  <si>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</si>
  <si>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</si>
  <si>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</si>
  <si>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</si>
  <si>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</si>
  <si>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</si>
  <si>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</si>
  <si>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</si>
  <si>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</si>
  <si>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</si>
  <si>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</si>
  <si>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</si>
  <si>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</si>
  <si>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</si>
  <si>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</si>
  <si>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</si>
  <si>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</si>
  <si>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</si>
  <si>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</si>
  <si>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</si>
  <si>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</si>
  <si>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</si>
  <si>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</si>
  <si>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</si>
  <si>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</si>
  <si>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</si>
  <si>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</si>
  <si>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</si>
  <si>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</si>
  <si>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</si>
  <si>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</si>
  <si>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</si>
  <si>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</si>
  <si>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</si>
  <si>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</si>
  <si>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</si>
  <si>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</si>
  <si>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</si>
  <si>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</si>
  <si>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</si>
  <si>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</si>
  <si>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</si>
  <si>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</si>
  <si>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</si>
  <si>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</si>
  <si>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</si>
  <si>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</si>
  <si>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</si>
  <si>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</si>
  <si>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</si>
  <si>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</si>
  <si>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</si>
  <si>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</si>
  <si>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</si>
  <si>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</si>
  <si>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</si>
  <si>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</si>
  <si>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</si>
  <si>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</si>
  <si>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</si>
  <si>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</si>
  <si>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</si>
  <si>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</si>
  <si>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</si>
  <si>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</si>
  <si>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</si>
  <si>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</si>
  <si>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</si>
  <si>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</si>
  <si>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</si>
  <si>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</si>
  <si>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</si>
  <si>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</si>
  <si>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</si>
  <si>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</si>
  <si>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</si>
  <si>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</si>
  <si>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</si>
  <si>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</si>
  <si>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</si>
  <si>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</si>
  <si>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</si>
  <si>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</si>
  <si>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</si>
  <si>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</si>
  <si>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</si>
  <si>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</si>
  <si>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</si>
  <si>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</si>
  <si>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</si>
  <si>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</si>
  <si>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</si>
  <si>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</si>
  <si>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</si>
  <si>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</si>
  <si>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</si>
  <si>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</si>
  <si>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</si>
  <si>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</si>
  <si>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</si>
  <si>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</si>
  <si>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</si>
  <si>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</si>
  <si>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</si>
  <si>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</si>
  <si>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</si>
  <si>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</si>
  <si>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</si>
  <si>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</si>
  <si>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</si>
  <si>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</si>
  <si>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</si>
  <si>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</si>
  <si>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</si>
  <si>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</si>
  <si>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</si>
  <si>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</si>
  <si>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</si>
  <si>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</si>
  <si>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</si>
  <si>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</si>
  <si>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</si>
  <si>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</si>
  <si>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</si>
  <si>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</si>
  <si>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</si>
  <si>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</si>
  <si>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</si>
  <si>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</si>
  <si>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</si>
  <si>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</si>
  <si>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</si>
  <si>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</si>
  <si>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</si>
  <si>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</si>
  <si>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</si>
  <si>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</si>
  <si>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</si>
  <si>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</si>
  <si>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</si>
  <si>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</si>
  <si>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</si>
  <si>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</si>
  <si>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</si>
  <si>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</si>
  <si>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</si>
  <si>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</si>
  <si>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</si>
  <si>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</si>
  <si>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</si>
  <si>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</si>
  <si>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</si>
  <si>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</si>
  <si>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</si>
  <si>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</si>
  <si>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</si>
  <si>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</si>
  <si>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</si>
  <si>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</si>
  <si>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</si>
  <si>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</si>
  <si>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</si>
  <si>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</si>
  <si>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</si>
  <si>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</si>
  <si>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</si>
  <si>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</si>
  <si>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</si>
  <si>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</si>
  <si>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</si>
  <si>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</si>
  <si>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</si>
  <si>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</si>
  <si>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</si>
  <si>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</si>
  <si>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</si>
  <si>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</si>
  <si>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</si>
  <si>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</si>
  <si>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</si>
  <si>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</si>
  <si>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</si>
  <si>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</si>
  <si>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</si>
  <si>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</si>
  <si>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</si>
  <si>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</si>
  <si>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</si>
  <si>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</si>
  <si>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</si>
  <si>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</si>
  <si>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</si>
  <si>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</si>
  <si>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</si>
  <si>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</si>
  <si>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</si>
  <si>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</si>
  <si>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</si>
  <si>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</si>
  <si>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</si>
  <si>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</si>
  <si>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</si>
  <si>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</si>
  <si>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</si>
  <si>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</si>
  <si>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</si>
  <si>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</si>
  <si>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</si>
  <si>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</si>
  <si>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</si>
  <si>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</si>
  <si>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</si>
  <si>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</si>
  <si>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</si>
  <si>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</si>
  <si>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</si>
  <si>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</si>
  <si>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</si>
  <si>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</si>
  <si>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</si>
  <si>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</si>
  <si>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</si>
  <si>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</si>
  <si>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</si>
  <si>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</si>
  <si>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</si>
  <si>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</si>
  <si>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</si>
  <si>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</si>
  <si>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</si>
  <si>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</si>
  <si>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</si>
  <si>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</si>
  <si>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</si>
  <si>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</si>
  <si>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</si>
  <si>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</si>
  <si>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</si>
  <si>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</si>
  <si>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</si>
  <si>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</si>
  <si>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</si>
  <si>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</si>
  <si>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</si>
  <si>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</si>
  <si>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</si>
  <si>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</si>
  <si>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</si>
  <si>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</si>
  <si>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</si>
  <si>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</si>
  <si>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</si>
  <si>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</si>
  <si>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</si>
  <si>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</si>
  <si>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</si>
  <si>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</si>
  <si>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</si>
  <si>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</si>
  <si>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</si>
  <si>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</si>
  <si>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</si>
  <si>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</si>
  <si>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</si>
  <si>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</si>
  <si>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</si>
  <si>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</si>
  <si>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</si>
  <si>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</si>
  <si>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</si>
  <si>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</si>
  <si>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</si>
  <si>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</si>
  <si>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</si>
  <si>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</si>
  <si>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</si>
  <si>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</si>
  <si>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</si>
  <si>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</si>
  <si>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</si>
  <si>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</si>
  <si>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</si>
  <si>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</si>
  <si>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</si>
  <si>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</si>
  <si>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</si>
  <si>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</si>
  <si>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</si>
  <si>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</si>
  <si>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</si>
  <si>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</si>
  <si>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</si>
  <si>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</si>
  <si>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</si>
  <si>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</si>
  <si>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</si>
  <si>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</si>
  <si>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</si>
  <si>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</si>
  <si>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</si>
  <si>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</si>
  <si>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</si>
  <si>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</si>
  <si>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</si>
  <si>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</si>
  <si>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</si>
  <si>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</si>
  <si>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</si>
  <si>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</si>
  <si>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</si>
  <si>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</si>
  <si>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</si>
  <si>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</si>
  <si>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</si>
  <si>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</si>
  <si>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</si>
  <si>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</si>
  <si>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</si>
  <si>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</si>
  <si>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</si>
  <si>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</si>
  <si>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</si>
  <si>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</si>
  <si>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</si>
  <si>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</si>
  <si>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</si>
  <si>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</si>
  <si>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</si>
  <si>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</si>
  <si>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</si>
  <si>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</si>
  <si>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</si>
  <si>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</si>
  <si>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</si>
  <si>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</si>
  <si>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</si>
  <si>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</si>
  <si>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</si>
  <si>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</si>
  <si>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</si>
  <si>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</si>
  <si>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</si>
  <si>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</si>
  <si>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</si>
  <si>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</si>
  <si>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</si>
  <si>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</si>
  <si>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</si>
  <si>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</si>
  <si>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</si>
  <si>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</si>
  <si>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</si>
  <si>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</si>
  <si>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</si>
  <si>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</si>
  <si>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</si>
  <si>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</si>
  <si>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</si>
  <si>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</si>
  <si>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</si>
  <si>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</si>
  <si>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</si>
  <si>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</si>
  <si>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</si>
  <si>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</si>
  <si>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</si>
  <si>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</si>
  <si>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</si>
  <si>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</si>
  <si>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</si>
  <si>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</si>
  <si>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</si>
  <si>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</si>
  <si>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</si>
  <si>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</si>
  <si>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</si>
  <si>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</si>
  <si>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</si>
  <si>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</si>
  <si>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</si>
  <si>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</si>
  <si>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</si>
  <si>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</si>
  <si>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</si>
  <si>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</si>
  <si>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</si>
  <si>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</si>
  <si>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</si>
  <si>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</si>
  <si>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</si>
  <si>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</si>
  <si>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</si>
  <si>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</si>
  <si>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</si>
  <si>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</si>
  <si>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</si>
  <si>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</si>
  <si>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</si>
  <si>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</si>
  <si>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</si>
  <si>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</si>
  <si>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</si>
  <si>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</si>
  <si>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</si>
  <si>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</si>
  <si>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</si>
  <si>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</si>
  <si>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</si>
  <si>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</si>
  <si>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</si>
  <si>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</si>
  <si>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</si>
  <si>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</si>
  <si>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</si>
  <si>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</si>
  <si>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</si>
  <si>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</si>
  <si>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</si>
  <si>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</si>
  <si>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</si>
  <si>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</si>
  <si>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</si>
  <si>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</si>
  <si>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</si>
  <si>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</si>
  <si>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</si>
  <si>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</si>
  <si>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</si>
  <si>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</si>
  <si>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</si>
  <si>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</si>
  <si>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</si>
  <si>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</si>
  <si>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</si>
  <si>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</si>
  <si>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</si>
  <si>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</si>
  <si>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</si>
  <si>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</si>
  <si>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</si>
  <si>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</si>
  <si>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</si>
  <si>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</si>
  <si>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</si>
  <si>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</si>
  <si>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</si>
  <si>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</si>
  <si>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</si>
  <si>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</si>
  <si>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</si>
  <si>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</si>
  <si>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</si>
  <si>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</si>
  <si>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</si>
  <si>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</si>
  <si>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</si>
  <si>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</si>
  <si>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</si>
  <si>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</si>
  <si>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</si>
  <si>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</si>
  <si>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</si>
  <si>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</si>
  <si>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</si>
  <si>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</si>
  <si>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</si>
  <si>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</si>
  <si>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</si>
  <si>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</si>
  <si>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</si>
  <si>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</si>
  <si>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</si>
  <si>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</si>
  <si>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</si>
  <si>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</si>
  <si>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</si>
  <si>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</si>
  <si>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</si>
  <si>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</si>
  <si>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</si>
  <si>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</si>
  <si>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</si>
  <si>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</si>
  <si>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</si>
  <si>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</si>
  <si>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</si>
  <si>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</si>
  <si>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</si>
  <si>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</si>
  <si>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</si>
  <si>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</si>
  <si>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</si>
  <si>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</si>
  <si>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</si>
  <si>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</si>
  <si>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</si>
  <si>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</si>
  <si>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</si>
  <si>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</si>
  <si>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</si>
  <si>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</si>
  <si>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</si>
  <si>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</si>
  <si>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</si>
  <si>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</si>
  <si>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</si>
  <si>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</si>
  <si>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</si>
  <si>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</si>
  <si>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</si>
  <si>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</si>
  <si>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</si>
  <si>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</si>
  <si>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</si>
  <si>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</si>
  <si>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</si>
  <si>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</si>
  <si>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</si>
  <si>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</si>
  <si>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</si>
  <si>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</si>
  <si>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</si>
  <si>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</si>
  <si>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</si>
  <si>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</si>
  <si>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</si>
  <si>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</si>
  <si>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</si>
  <si>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</si>
  <si>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</si>
  <si>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</si>
  <si>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</si>
  <si>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</si>
  <si>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</si>
  <si>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</si>
  <si>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</si>
  <si>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</si>
  <si>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</si>
  <si>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</si>
  <si>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</si>
  <si>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</si>
  <si>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</si>
  <si>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</si>
  <si>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</si>
  <si>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</si>
  <si>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</si>
  <si>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</si>
  <si>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</si>
  <si>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</si>
  <si>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</si>
  <si>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</si>
  <si>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</si>
  <si>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</si>
  <si>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</si>
  <si>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</si>
  <si>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</si>
  <si>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</si>
  <si>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</si>
  <si>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</si>
  <si>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</si>
  <si>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</si>
  <si>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</si>
  <si>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</si>
  <si>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</si>
  <si>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</si>
  <si>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</si>
  <si>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</si>
  <si>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</si>
  <si>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</si>
  <si>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</si>
  <si>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</si>
  <si>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</si>
  <si>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</si>
  <si>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</si>
  <si>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</si>
  <si>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</si>
  <si>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</si>
  <si>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</si>
  <si>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</si>
  <si>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</si>
  <si>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</si>
  <si>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</si>
  <si>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</si>
  <si>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</si>
  <si>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</si>
  <si>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</si>
  <si>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</si>
  <si>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</si>
  <si>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</si>
  <si>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</si>
  <si>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</si>
  <si>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</si>
  <si>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</si>
  <si>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</si>
  <si>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</si>
  <si>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</si>
  <si>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</si>
  <si>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</si>
  <si>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</si>
  <si>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</si>
  <si>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</si>
  <si>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</si>
  <si>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</si>
  <si>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</si>
  <si>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</si>
  <si>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</si>
  <si>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</si>
  <si>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</si>
  <si>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</si>
  <si>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</si>
  <si>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</si>
  <si>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</si>
  <si>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</si>
  <si>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</si>
  <si>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</si>
  <si>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</si>
  <si>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</si>
  <si>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</si>
  <si>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</si>
  <si>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</si>
  <si>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</si>
  <si>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</si>
  <si>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</si>
  <si>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</si>
  <si>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</si>
  <si>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</si>
  <si>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</si>
  <si>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</si>
  <si>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</si>
  <si>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</si>
  <si>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</si>
  <si>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</si>
  <si>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</si>
  <si>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</si>
  <si>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</si>
  <si>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</si>
  <si>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</si>
  <si>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</si>
  <si>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</si>
  <si>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</si>
  <si>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</si>
  <si>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</si>
  <si>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</si>
  <si>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</si>
  <si>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</si>
  <si>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</si>
  <si>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</si>
  <si>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</si>
  <si>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</si>
  <si>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</si>
  <si>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</si>
  <si>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</si>
  <si>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</si>
  <si>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</si>
  <si>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</si>
  <si>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</si>
  <si>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</si>
  <si>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</si>
  <si>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</si>
  <si>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</si>
  <si>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</si>
  <si>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</si>
  <si>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</si>
  <si>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</si>
  <si>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</si>
  <si>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</si>
  <si>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</si>
  <si>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</si>
  <si>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</si>
  <si>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</si>
  <si>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</si>
  <si>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</si>
  <si>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</si>
  <si>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</si>
  <si>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</si>
  <si>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</si>
  <si>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</si>
  <si>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</si>
  <si>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</si>
  <si>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</si>
  <si>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</si>
  <si>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</si>
  <si>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</si>
  <si>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</si>
  <si>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</si>
  <si>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</si>
  <si>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</si>
  <si>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</si>
  <si>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</si>
  <si>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</si>
  <si>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</si>
  <si>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</si>
  <si>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</si>
  <si>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</si>
  <si>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</si>
  <si>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</si>
  <si>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</si>
  <si>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</si>
  <si>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</si>
  <si>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</si>
  <si>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</si>
  <si>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</si>
  <si>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</si>
  <si>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</si>
  <si>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</si>
  <si>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</si>
  <si>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</si>
  <si>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</si>
  <si>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</si>
  <si>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</si>
  <si>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</si>
  <si>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</si>
  <si>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</si>
  <si>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</si>
  <si>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</si>
  <si>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</si>
  <si>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</si>
  <si>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</si>
  <si>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</si>
  <si>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</si>
  <si>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</si>
  <si>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</si>
  <si>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</si>
  <si>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</si>
  <si>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</si>
  <si>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</si>
  <si>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</si>
  <si>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</si>
  <si>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</si>
  <si>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</si>
  <si>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</si>
  <si>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</si>
  <si>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</si>
  <si>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</si>
  <si>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</si>
  <si>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</si>
  <si>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</si>
  <si>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</si>
  <si>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</si>
  <si>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</si>
  <si>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</si>
  <si>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</si>
  <si>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</si>
  <si>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</si>
  <si>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</si>
  <si>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</si>
  <si>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</si>
  <si>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</si>
  <si>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</si>
  <si>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</si>
  <si>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</si>
  <si>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</si>
  <si>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</si>
  <si>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</si>
  <si>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</si>
  <si>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</si>
  <si>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</si>
  <si>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</si>
  <si>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</si>
  <si>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</si>
  <si>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</si>
  <si>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</si>
  <si>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</si>
  <si>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</si>
  <si>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</si>
  <si>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</si>
  <si>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</si>
  <si>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</si>
  <si>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</si>
  <si>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</si>
  <si>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</si>
  <si>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</si>
  <si>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</si>
  <si>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</si>
  <si>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</si>
  <si>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</si>
  <si>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</si>
  <si>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</si>
  <si>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</si>
  <si>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</si>
  <si>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</si>
  <si>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</si>
  <si>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</si>
  <si>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</si>
  <si>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</si>
  <si>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</si>
  <si>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</si>
  <si>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</si>
  <si>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</si>
  <si>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</si>
  <si>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</si>
  <si>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</si>
  <si>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</si>
  <si>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</si>
  <si>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</si>
  <si>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</si>
  <si>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</si>
  <si>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</si>
  <si>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</si>
  <si>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</si>
  <si>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</si>
  <si>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</si>
  <si>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</si>
  <si>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</si>
  <si>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</si>
  <si>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</si>
  <si>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</si>
  <si>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</si>
  <si>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</si>
  <si>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</si>
  <si>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</si>
  <si>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</si>
  <si>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</si>
  <si>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</si>
  <si>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</si>
  <si>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</si>
  <si>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</si>
  <si>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</si>
  <si>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</si>
  <si>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</si>
  <si>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</si>
  <si>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</si>
  <si>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</si>
  <si>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</si>
  <si>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</si>
  <si>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</si>
  <si>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</si>
  <si>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</si>
  <si>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</si>
  <si>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</si>
  <si>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</si>
  <si>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</si>
  <si>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</si>
  <si>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</si>
  <si>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</si>
  <si>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</si>
  <si>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</si>
  <si>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</si>
  <si>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</si>
  <si>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</si>
  <si>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</si>
  <si>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</si>
  <si>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</si>
  <si>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</si>
  <si>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</si>
  <si>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</si>
  <si>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</si>
  <si>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</si>
  <si>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</si>
  <si>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</si>
  <si>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</si>
  <si>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</si>
  <si>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</si>
  <si>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</si>
  <si>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</si>
  <si>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</si>
  <si>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</si>
  <si>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</si>
  <si>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</si>
  <si>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</si>
  <si>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</si>
  <si>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</si>
  <si>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</si>
  <si>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</si>
  <si>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</si>
  <si>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</si>
  <si>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</si>
  <si>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</si>
  <si>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</si>
  <si>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</si>
  <si>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</si>
  <si>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</si>
  <si>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</si>
  <si>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</si>
  <si>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</si>
  <si>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</si>
  <si>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</si>
  <si>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</si>
  <si>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</si>
  <si>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</si>
  <si>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</si>
  <si>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</si>
  <si>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</si>
  <si>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</si>
  <si>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</si>
  <si>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</si>
  <si>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</si>
  <si>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</si>
  <si>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</si>
  <si>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</si>
  <si>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</si>
  <si>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</si>
  <si>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</si>
  <si>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</si>
  <si>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</si>
  <si>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</si>
  <si>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</si>
  <si>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</si>
  <si>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</si>
  <si>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</si>
  <si>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</si>
  <si>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</si>
  <si>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</si>
  <si>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</si>
  <si>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</si>
  <si>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</si>
  <si>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</si>
  <si>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</si>
  <si>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</si>
  <si>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</si>
  <si>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</si>
  <si>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</si>
  <si>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</si>
  <si>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</si>
  <si>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</si>
  <si>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</si>
  <si>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</si>
  <si>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</si>
  <si>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</si>
  <si>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</si>
  <si>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</si>
  <si>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</si>
  <si>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</si>
  <si>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</si>
  <si>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</si>
  <si>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</si>
  <si>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</si>
  <si>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</si>
  <si>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</si>
  <si>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</si>
  <si>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</si>
  <si>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</si>
  <si>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</si>
  <si>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</si>
  <si>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</si>
  <si>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</si>
  <si>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</si>
  <si>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</si>
  <si>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</si>
  <si>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</si>
  <si>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</si>
  <si>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</si>
  <si>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</si>
  <si>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</si>
  <si>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</si>
  <si>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</si>
  <si>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</si>
  <si>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</si>
  <si>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</si>
  <si>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</si>
  <si>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</si>
  <si>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</si>
  <si>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</si>
  <si>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</si>
  <si>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</si>
  <si>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</si>
  <si>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</si>
  <si>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</si>
  <si>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</si>
  <si>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</si>
  <si>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</si>
  <si>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</si>
  <si>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</si>
  <si>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</si>
  <si>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</si>
  <si>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</si>
  <si>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</si>
  <si>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</si>
  <si>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</si>
  <si>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</si>
  <si>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</si>
  <si>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</si>
  <si>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</si>
  <si>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</si>
  <si>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</si>
  <si>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</si>
  <si>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</si>
  <si>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</si>
  <si>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</si>
  <si>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</si>
  <si>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</si>
  <si>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</si>
  <si>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</si>
  <si>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</si>
  <si>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</si>
  <si>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</si>
  <si>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</si>
  <si>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</si>
  <si>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</si>
  <si>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</si>
  <si>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</si>
  <si>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</si>
  <si>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</si>
  <si>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</si>
  <si>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</si>
  <si>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</si>
  <si>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</si>
  <si>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</si>
  <si>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</si>
  <si>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</si>
  <si>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</si>
  <si>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</si>
  <si>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</si>
  <si>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</si>
  <si>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</si>
  <si>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</si>
  <si>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</si>
  <si>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</si>
  <si>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</si>
  <si>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</si>
  <si>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</si>
  <si>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</si>
  <si>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</si>
  <si>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</si>
  <si>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</si>
  <si>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</si>
  <si>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</si>
  <si>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</si>
  <si>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</si>
  <si>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</si>
  <si>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</si>
  <si>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</si>
  <si>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</si>
  <si>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</si>
  <si>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</si>
  <si>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</si>
  <si>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</si>
  <si>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</si>
  <si>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</si>
  <si>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</si>
  <si>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</si>
  <si>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</si>
  <si>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</si>
  <si>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</si>
  <si>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</si>
  <si>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</si>
  <si>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</si>
  <si>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</si>
  <si>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</si>
  <si>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</si>
  <si>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</si>
  <si>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</si>
  <si>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</si>
  <si>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</si>
  <si>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</si>
  <si>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</si>
  <si>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</si>
  <si>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</si>
  <si>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</si>
  <si>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</si>
  <si>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</si>
  <si>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</si>
  <si>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</si>
  <si>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</si>
  <si>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</si>
  <si>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</si>
  <si>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</si>
  <si>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</si>
  <si>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</si>
  <si>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</si>
  <si>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</si>
  <si>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</si>
  <si>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</si>
  <si>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</si>
  <si>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</si>
  <si>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</si>
  <si>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</si>
  <si>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</si>
  <si>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</si>
  <si>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</si>
  <si>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</si>
  <si>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</si>
  <si>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</si>
  <si>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</si>
  <si>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</si>
  <si>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</si>
  <si>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</si>
  <si>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</si>
  <si>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</si>
  <si>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</si>
  <si>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</si>
  <si>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</si>
  <si>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</si>
  <si>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</si>
  <si>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</si>
  <si>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</si>
  <si>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</si>
  <si>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</si>
  <si>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</si>
  <si>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</si>
  <si>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</si>
  <si>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</si>
  <si>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</si>
  <si>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</si>
  <si>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</si>
  <si>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</si>
  <si>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</si>
  <si>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</si>
  <si>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</si>
  <si>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</si>
  <si>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</si>
  <si>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</si>
  <si>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</si>
  <si>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</si>
  <si>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</si>
  <si>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</si>
  <si>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</si>
  <si>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</si>
  <si>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</si>
  <si>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</si>
  <si>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</si>
  <si>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</si>
  <si>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</si>
  <si>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</si>
  <si>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</si>
  <si>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</si>
  <si>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</si>
  <si>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</si>
  <si>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</si>
  <si>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</si>
  <si>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</si>
  <si>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</si>
  <si>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</si>
  <si>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</si>
  <si>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</si>
  <si>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</si>
  <si>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</si>
  <si>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</si>
  <si>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</si>
  <si>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</si>
  <si>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</si>
  <si>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</si>
  <si>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</si>
  <si>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</si>
  <si>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</si>
  <si>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</si>
  <si>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</si>
  <si>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</si>
  <si>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</si>
  <si>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</si>
  <si>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</si>
  <si>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</si>
  <si>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</si>
  <si>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</si>
  <si>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</si>
  <si>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</si>
  <si>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</si>
  <si>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</si>
  <si>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</si>
  <si>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</si>
  <si>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</si>
  <si>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</si>
  <si>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</si>
  <si>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</si>
  <si>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</si>
  <si>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</si>
  <si>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</si>
  <si>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</si>
  <si>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</si>
  <si>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</si>
  <si>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</si>
  <si>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</si>
  <si>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</si>
  <si>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</si>
  <si>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</si>
  <si>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</si>
  <si>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</si>
  <si>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</si>
  <si>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</si>
  <si>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</si>
  <si>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</si>
  <si>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</si>
  <si>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</si>
  <si>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</si>
  <si>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</si>
  <si>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</si>
  <si>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</si>
  <si>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</si>
  <si>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</si>
  <si>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</si>
  <si>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</si>
  <si>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</si>
  <si>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</si>
  <si>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</si>
  <si>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</si>
  <si>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</si>
  <si>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</si>
  <si>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</si>
  <si>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</si>
  <si>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</si>
  <si>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</si>
  <si>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</si>
  <si>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</si>
  <si>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</si>
  <si>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</si>
  <si>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</si>
  <si>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</si>
  <si>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</si>
  <si>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</si>
  <si>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</si>
  <si>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</si>
  <si>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</si>
  <si>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</si>
  <si>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</si>
  <si>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</si>
  <si>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</si>
  <si>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</si>
  <si>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</si>
  <si>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</si>
  <si>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</si>
  <si>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</si>
  <si>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</si>
  <si>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</si>
  <si>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</si>
  <si>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</si>
  <si>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</si>
  <si>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</si>
  <si>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</si>
  <si>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</si>
  <si>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</si>
  <si>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</si>
  <si>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</si>
  <si>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</si>
  <si>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</si>
  <si>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</si>
  <si>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</si>
  <si>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</si>
  <si>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</si>
  <si>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</si>
  <si>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</si>
  <si>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</si>
  <si>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</si>
  <si>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</si>
  <si>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</si>
  <si>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</si>
  <si>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</si>
  <si>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</si>
  <si>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</si>
  <si>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</si>
  <si>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</si>
  <si>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</si>
  <si>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</si>
  <si>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</si>
  <si>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</si>
  <si>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</si>
  <si>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</si>
  <si>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</si>
  <si>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</si>
  <si>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</si>
  <si>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</si>
  <si>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</si>
  <si>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</si>
  <si>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</si>
  <si>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</si>
  <si>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</si>
  <si>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</si>
  <si>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</si>
  <si>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</si>
  <si>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</si>
  <si>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</si>
  <si>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</si>
  <si>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</si>
  <si>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</si>
  <si>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</si>
  <si>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</si>
  <si>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</si>
  <si>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</si>
  <si>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</si>
  <si>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</si>
  <si>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</si>
  <si>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</si>
  <si>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</si>
  <si>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</si>
  <si>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</si>
  <si>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</si>
  <si>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</si>
  <si>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</si>
  <si>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</si>
  <si>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</si>
  <si>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</si>
  <si>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</si>
  <si>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</si>
  <si>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</si>
  <si>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</si>
  <si>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</si>
  <si>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</si>
  <si>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</si>
  <si>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</si>
  <si>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</si>
  <si>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</si>
  <si>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</si>
  <si>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</si>
  <si>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</si>
  <si>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</si>
  <si>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</si>
  <si>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</si>
  <si>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</si>
  <si>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</si>
  <si>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</si>
  <si>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</si>
  <si>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</si>
  <si>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</si>
  <si>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</si>
  <si>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</si>
  <si>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</si>
  <si>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</si>
  <si>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</si>
  <si>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</si>
  <si>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</si>
  <si>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</si>
  <si>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</si>
  <si>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</si>
  <si>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</si>
  <si>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</si>
  <si>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</si>
  <si>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</si>
  <si>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</si>
  <si>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</si>
  <si>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</si>
  <si>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</si>
  <si>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</si>
  <si>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</si>
  <si>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</si>
  <si>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</si>
  <si>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</si>
  <si>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</si>
  <si>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</si>
  <si>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</si>
  <si>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</si>
  <si>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</si>
  <si>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</si>
  <si>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</si>
  <si>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</si>
  <si>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</si>
  <si>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</si>
  <si>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</si>
  <si>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</si>
  <si>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</si>
  <si>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</si>
  <si>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</si>
  <si>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</si>
  <si>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</si>
  <si>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</si>
  <si>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</si>
  <si>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</si>
  <si>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</si>
  <si>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</si>
  <si>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</si>
  <si>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</si>
  <si>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</si>
  <si>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</si>
  <si>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</si>
  <si>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</si>
  <si>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</si>
  <si>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</si>
  <si>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</si>
  <si>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</si>
  <si>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</si>
  <si>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</si>
  <si>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</si>
  <si>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</si>
  <si>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</si>
  <si>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</si>
  <si>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</si>
  <si>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</si>
  <si>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</si>
  <si>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</si>
  <si>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</si>
  <si>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</si>
  <si>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</si>
  <si>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</si>
  <si>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</si>
  <si>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</si>
  <si>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</si>
  <si>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</si>
  <si>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</si>
  <si>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</si>
  <si>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</si>
  <si>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</si>
  <si>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</si>
  <si>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</si>
  <si>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</si>
  <si>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</si>
  <si>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</si>
  <si>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</si>
  <si>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</si>
  <si>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</si>
  <si>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</si>
  <si>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</si>
  <si>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</si>
  <si>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</si>
  <si>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</si>
  <si>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</si>
  <si>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</si>
  <si>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</si>
  <si>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</si>
  <si>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</si>
  <si>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</si>
  <si>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</si>
  <si>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</si>
  <si>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</si>
  <si>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</si>
  <si>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</si>
  <si>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</si>
  <si>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</si>
  <si>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</si>
  <si>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</si>
  <si>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</si>
  <si>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</si>
  <si>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</si>
  <si>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</si>
  <si>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</si>
  <si>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</si>
  <si>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</si>
  <si>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</si>
  <si>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</si>
  <si>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</si>
  <si>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</si>
  <si>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</si>
  <si>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</si>
  <si>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</si>
  <si>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</si>
  <si>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</si>
  <si>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</si>
  <si>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</si>
  <si>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</si>
  <si>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</si>
  <si>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</si>
  <si>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</si>
  <si>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</si>
  <si>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</si>
  <si>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</si>
  <si>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</si>
  <si>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</si>
  <si>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</si>
  <si>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</si>
  <si>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</si>
  <si>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</si>
  <si>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</si>
  <si>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</si>
  <si>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</si>
  <si>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</si>
  <si>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</si>
  <si>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</si>
  <si>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</si>
  <si>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</si>
  <si>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</si>
  <si>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</si>
  <si>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</si>
  <si>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</si>
  <si>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</si>
  <si>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</si>
  <si>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</si>
  <si>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</si>
  <si>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</si>
  <si>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</si>
  <si>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</si>
  <si>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</si>
  <si>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</si>
  <si>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</si>
  <si>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</si>
  <si>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</si>
  <si>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</si>
  <si>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</si>
  <si>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</si>
  <si>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</si>
  <si>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</si>
  <si>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</si>
  <si>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</si>
  <si>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</si>
  <si>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</si>
  <si>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</si>
  <si>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</si>
  <si>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</si>
  <si>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</si>
  <si>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</si>
  <si>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</si>
  <si>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</si>
  <si>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</si>
  <si>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</si>
  <si>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</si>
  <si>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</si>
  <si>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</si>
  <si>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</si>
  <si>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</si>
  <si>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</si>
  <si>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</si>
  <si>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</si>
  <si>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</si>
  <si>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</si>
  <si>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</si>
  <si>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</si>
  <si>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</si>
  <si>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</si>
  <si>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</si>
  <si>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</si>
  <si>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</si>
  <si>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</si>
  <si>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</si>
  <si>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</si>
  <si>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</si>
  <si>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</si>
  <si>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</si>
  <si>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</si>
  <si>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</si>
  <si>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</si>
  <si>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</si>
  <si>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</si>
  <si>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</si>
  <si>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</si>
  <si>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</si>
  <si>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</si>
  <si>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</si>
  <si>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</si>
  <si>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</si>
  <si>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</si>
  <si>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</si>
  <si>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</si>
  <si>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</si>
  <si>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</si>
  <si>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</si>
  <si>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</si>
  <si>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</si>
  <si>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</si>
  <si>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</si>
  <si>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</si>
  <si>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</si>
  <si>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</si>
  <si>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</si>
  <si>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</si>
  <si>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</si>
  <si>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</si>
  <si>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</si>
  <si>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</si>
  <si>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</si>
  <si>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</si>
  <si>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</si>
  <si>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</si>
  <si>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</si>
  <si>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</si>
  <si>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</si>
  <si>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</si>
  <si>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</si>
  <si>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</si>
  <si>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</si>
  <si>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</si>
  <si>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</si>
  <si>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</si>
  <si>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</si>
  <si>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</si>
  <si>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</si>
  <si>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</si>
  <si>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</si>
  <si>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</si>
  <si>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</si>
  <si>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</si>
  <si>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</si>
  <si>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</si>
  <si>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</si>
  <si>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</si>
  <si>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</si>
  <si>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</si>
  <si>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</si>
  <si>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</si>
  <si>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</si>
  <si>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</si>
  <si>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</si>
  <si>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</si>
  <si>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</si>
  <si>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</si>
  <si>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</si>
  <si>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</si>
  <si>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</si>
  <si>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</si>
  <si>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</si>
  <si>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</si>
  <si>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</si>
  <si>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</si>
  <si>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</si>
  <si>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</si>
  <si>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</si>
  <si>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</si>
  <si>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</si>
  <si>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</si>
  <si>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</si>
  <si>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</si>
  <si>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</si>
  <si>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</si>
  <si>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</si>
  <si>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</si>
  <si>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</si>
  <si>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</si>
  <si>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</si>
  <si>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</si>
  <si>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</si>
  <si>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</si>
  <si>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</si>
  <si>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</si>
  <si>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</si>
  <si>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</si>
  <si>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</si>
  <si>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</si>
  <si>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</si>
  <si>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</si>
  <si>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</si>
  <si>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</si>
  <si>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</si>
  <si>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</si>
  <si>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</si>
  <si>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</si>
  <si>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</si>
  <si>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</si>
  <si>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</si>
  <si>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</si>
  <si>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</si>
  <si>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</si>
  <si>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</si>
  <si>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</si>
  <si>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</si>
  <si>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</si>
  <si>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</si>
  <si>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</si>
  <si>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</si>
  <si>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</si>
  <si>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</si>
  <si>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</si>
  <si>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</si>
  <si>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</si>
  <si>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</si>
  <si>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</si>
  <si>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</si>
  <si>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</si>
  <si>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</si>
  <si>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</si>
  <si>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</si>
  <si>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</si>
  <si>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</si>
  <si>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</si>
  <si>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</si>
  <si>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</si>
  <si>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</si>
  <si>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</si>
  <si>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</si>
  <si>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</si>
  <si>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</si>
  <si>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</si>
  <si>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</si>
  <si>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</si>
  <si>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</si>
  <si>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</si>
  <si>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</si>
  <si>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</si>
  <si>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</si>
  <si>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</si>
  <si>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</si>
  <si>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</si>
  <si>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</si>
  <si>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</si>
  <si>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</si>
  <si>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</si>
  <si>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</si>
  <si>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</si>
  <si>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</si>
  <si>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</si>
  <si>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</si>
  <si>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</si>
  <si>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</si>
  <si>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</si>
  <si>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</si>
  <si>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</si>
  <si>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</si>
  <si>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</si>
  <si>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</si>
  <si>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</si>
  <si>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</si>
  <si>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</si>
  <si>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</si>
  <si>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</si>
  <si>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</si>
  <si>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</si>
  <si>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</si>
  <si>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</si>
  <si>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</si>
  <si>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</si>
  <si>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</si>
  <si>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</si>
  <si>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</si>
  <si>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</si>
  <si>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</si>
  <si>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</si>
  <si>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</si>
  <si>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</si>
  <si>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</si>
  <si>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</si>
  <si>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</si>
  <si>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</si>
  <si>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</si>
  <si>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</si>
  <si>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</si>
  <si>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</si>
  <si>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</si>
  <si>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</si>
  <si>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</si>
  <si>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</si>
  <si>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</si>
  <si>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</si>
  <si>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</si>
  <si>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</si>
  <si>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</si>
  <si>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</si>
  <si>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</si>
  <si>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</si>
  <si>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</si>
  <si>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</si>
  <si>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</si>
  <si>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</si>
  <si>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</si>
  <si>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</si>
  <si>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</si>
  <si>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</si>
  <si>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</si>
  <si>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</si>
  <si>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</si>
  <si>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</si>
  <si>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</si>
  <si>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</si>
  <si>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</si>
  <si>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</si>
  <si>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</si>
  <si>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</si>
  <si>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</si>
  <si>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</si>
  <si>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</si>
  <si>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</si>
  <si>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</si>
  <si>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</si>
  <si>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</si>
  <si>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</si>
  <si>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</si>
  <si>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</si>
  <si>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</si>
  <si>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</si>
  <si>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</si>
  <si>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</si>
  <si>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</si>
  <si>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</si>
  <si>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</si>
  <si>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</si>
  <si>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</si>
  <si>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</si>
  <si>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</si>
  <si>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</si>
  <si>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</si>
  <si>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</si>
  <si>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</si>
  <si>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</si>
  <si>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</si>
  <si>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</si>
  <si>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</si>
  <si>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</si>
  <si>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</si>
  <si>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</si>
  <si>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</si>
  <si>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</si>
  <si>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</si>
  <si>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</si>
  <si>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</si>
  <si>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</si>
  <si>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</si>
  <si>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</si>
  <si>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</si>
  <si>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</si>
  <si>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</si>
  <si>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</si>
  <si>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</si>
  <si>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</si>
  <si>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</si>
  <si>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</si>
  <si>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</si>
  <si>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</si>
  <si>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</si>
  <si>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</si>
  <si>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</si>
  <si>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</si>
  <si>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</si>
  <si>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</si>
  <si>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</si>
  <si>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</si>
  <si>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</si>
  <si>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</si>
  <si>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</si>
  <si>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</si>
  <si>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</si>
  <si>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</si>
  <si>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</si>
  <si>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</si>
  <si>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</si>
  <si>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</si>
  <si>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</si>
  <si>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</si>
  <si>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</si>
  <si>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</si>
  <si>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</si>
  <si>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</si>
  <si>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</si>
  <si>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</si>
  <si>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</si>
  <si>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</si>
  <si>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</si>
  <si>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</si>
  <si>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</si>
  <si>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</si>
  <si>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</si>
  <si>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</si>
  <si>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</si>
  <si>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</si>
  <si>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</si>
  <si>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</si>
  <si>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</si>
  <si>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</si>
  <si>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</si>
  <si>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</si>
  <si>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</si>
  <si>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</si>
  <si>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</si>
  <si>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</si>
  <si>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</si>
  <si>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</si>
  <si>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</si>
  <si>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</si>
  <si>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</si>
  <si>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</si>
  <si>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</si>
  <si>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</si>
  <si>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</si>
  <si>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</si>
  <si>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</si>
  <si>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</si>
  <si>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</si>
  <si>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</si>
  <si>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</si>
  <si>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</si>
  <si>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</si>
  <si>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</si>
  <si>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</si>
  <si>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</si>
  <si>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</si>
  <si>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</si>
  <si>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</si>
  <si>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</si>
  <si>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</si>
  <si>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</si>
  <si>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</si>
  <si>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</si>
  <si>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</si>
  <si>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</si>
  <si>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</si>
  <si>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</si>
  <si>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</si>
  <si>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</si>
  <si>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</si>
  <si>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</si>
  <si>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</si>
  <si>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</si>
  <si>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</si>
  <si>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</si>
  <si>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</si>
  <si>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</si>
  <si>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</si>
  <si>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</si>
  <si>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</si>
  <si>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</si>
  <si>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</si>
  <si>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</si>
  <si>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</si>
  <si>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</si>
  <si>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</si>
  <si>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</si>
  <si>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</si>
  <si>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</si>
  <si>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</si>
  <si>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</si>
  <si>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</si>
  <si>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</si>
  <si>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</si>
  <si>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</si>
  <si>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</si>
  <si>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</si>
  <si>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</si>
  <si>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</si>
  <si>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</si>
  <si>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</si>
  <si>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</si>
  <si>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</si>
  <si>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</si>
  <si>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</si>
  <si>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</si>
  <si>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</si>
  <si>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</si>
  <si>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</si>
  <si>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</si>
  <si>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</si>
  <si>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</si>
  <si>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</si>
  <si>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</si>
  <si>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</si>
  <si>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</si>
  <si>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</si>
  <si>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</si>
  <si>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</si>
  <si>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</si>
  <si>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</si>
  <si>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</si>
  <si>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</si>
  <si>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</si>
  <si>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</si>
  <si>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</si>
  <si>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</si>
  <si>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</si>
  <si>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</si>
  <si>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</si>
  <si>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</si>
  <si>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</si>
  <si>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</si>
  <si>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</si>
  <si>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</si>
  <si>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</si>
  <si>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</si>
  <si>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</si>
  <si>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</si>
  <si>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</si>
  <si>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</si>
  <si>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</si>
  <si>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</si>
  <si>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</si>
  <si>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</si>
  <si>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</si>
  <si>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</si>
  <si>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</si>
  <si>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</si>
  <si>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</si>
  <si>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</si>
  <si>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</si>
  <si>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</si>
  <si>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</si>
  <si>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</si>
  <si>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</si>
  <si>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</si>
  <si>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</si>
  <si>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</si>
  <si>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</si>
  <si>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</si>
  <si>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</si>
  <si>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</si>
  <si>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</si>
  <si>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</si>
  <si>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</si>
  <si>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</si>
  <si>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</si>
  <si>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</si>
  <si>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</si>
  <si>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</si>
  <si>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</si>
  <si>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</si>
  <si>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</si>
  <si>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</si>
  <si>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</si>
  <si>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</si>
  <si>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</si>
  <si>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</si>
  <si>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</si>
  <si>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</si>
  <si>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</si>
  <si>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</si>
  <si>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</si>
  <si>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</si>
  <si>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</si>
  <si>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</si>
  <si>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</si>
  <si>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</si>
  <si>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</si>
  <si>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</si>
  <si>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</si>
  <si>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</si>
  <si>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</si>
  <si>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</si>
  <si>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</si>
  <si>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</si>
  <si>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</si>
  <si>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</si>
  <si>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</si>
  <si>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</si>
  <si>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</si>
  <si>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</si>
  <si>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</si>
  <si>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</si>
  <si>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</si>
  <si>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</si>
  <si>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</si>
  <si>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</si>
  <si>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</si>
  <si>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</si>
  <si>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</si>
  <si>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</si>
  <si>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</si>
  <si>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</si>
  <si>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</si>
  <si>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</si>
  <si>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</si>
  <si>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</si>
  <si>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</si>
  <si>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</si>
  <si>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</si>
  <si>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</si>
  <si>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</si>
  <si>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</si>
  <si>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</si>
  <si>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</si>
  <si>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</si>
  <si>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</si>
  <si>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</si>
  <si>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</si>
  <si>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</si>
  <si>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</si>
  <si>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</si>
  <si>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</si>
  <si>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</si>
  <si>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</si>
  <si>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</si>
  <si>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</si>
  <si>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</si>
  <si>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</si>
  <si>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</si>
  <si>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</si>
  <si>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</si>
  <si>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</si>
  <si>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</si>
  <si>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</si>
  <si>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</si>
  <si>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</si>
  <si>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</si>
  <si>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</si>
  <si>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</si>
  <si>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</si>
  <si>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</si>
  <si>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</si>
  <si>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</si>
  <si>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</si>
  <si>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</si>
  <si>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</si>
  <si>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</si>
  <si>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</si>
  <si>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</si>
  <si>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</si>
  <si>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</si>
  <si>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</si>
  <si>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</si>
  <si>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</si>
  <si>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</si>
  <si>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</si>
  <si>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</si>
  <si>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</si>
  <si>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</si>
  <si>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</si>
  <si>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</si>
  <si>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</si>
  <si>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</si>
  <si>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</si>
  <si>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</si>
  <si>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</si>
  <si>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</si>
  <si>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</si>
  <si>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</si>
  <si>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</si>
  <si>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</si>
  <si>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</si>
  <si>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</si>
  <si>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</si>
  <si>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</si>
  <si>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</si>
  <si>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</si>
  <si>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</si>
  <si>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</si>
  <si>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</si>
  <si>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</si>
  <si>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</si>
  <si>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</si>
  <si>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</si>
  <si>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</si>
  <si>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</si>
  <si>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</si>
  <si>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</si>
  <si>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</si>
  <si>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</si>
  <si>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</si>
  <si>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</si>
  <si>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</si>
  <si>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</si>
  <si>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</si>
  <si>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</si>
  <si>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</si>
  <si>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</si>
  <si>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</si>
  <si>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</si>
  <si>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</si>
  <si>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</si>
  <si>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</si>
  <si>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</si>
  <si>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</si>
  <si>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</si>
  <si>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</si>
  <si>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</si>
  <si>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</si>
  <si>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</si>
  <si>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</si>
  <si>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</si>
  <si>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</si>
  <si>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</si>
  <si>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</si>
  <si>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</si>
  <si>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</si>
  <si>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</si>
  <si>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</si>
  <si>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</si>
  <si>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</si>
  <si>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</si>
  <si>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</si>
  <si>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</si>
  <si>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</si>
  <si>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</si>
  <si>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</si>
  <si>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</si>
  <si>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</si>
  <si>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</si>
  <si>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</si>
  <si>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</si>
  <si>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</si>
  <si>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</si>
  <si>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</si>
  <si>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</si>
  <si>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</si>
  <si>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</si>
  <si>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</si>
  <si>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</si>
  <si>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</si>
  <si>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</si>
  <si>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</si>
  <si>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</si>
  <si>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</si>
  <si>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</si>
  <si>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</si>
  <si>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</si>
  <si>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</si>
  <si>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</si>
  <si>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</si>
  <si>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</si>
  <si>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</si>
  <si>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</si>
  <si>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</si>
  <si>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</si>
  <si>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</si>
  <si>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</si>
  <si>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</si>
  <si>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</si>
  <si>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</si>
  <si>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</si>
  <si>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</si>
  <si>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</si>
  <si>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</si>
  <si>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</si>
  <si>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</si>
  <si>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</si>
  <si>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</si>
  <si>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</si>
  <si>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</si>
  <si>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</si>
  <si>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</si>
  <si>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</si>
  <si>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</si>
  <si>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</si>
  <si>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</si>
  <si>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</si>
  <si>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</si>
  <si>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</si>
  <si>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</si>
  <si>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</si>
  <si>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</si>
  <si>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</si>
  <si>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</si>
  <si>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</si>
  <si>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</si>
  <si>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</si>
  <si>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</si>
  <si>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</si>
  <si>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</si>
  <si>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</si>
  <si>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</si>
  <si>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</si>
  <si>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</si>
  <si>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</si>
  <si>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</si>
  <si>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</si>
  <si>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</si>
  <si>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</si>
  <si>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</si>
  <si>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</si>
  <si>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</si>
  <si>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</si>
  <si>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</si>
  <si>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</si>
  <si>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</si>
  <si>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</si>
  <si>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</si>
  <si>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</si>
  <si>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</si>
  <si>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</si>
  <si>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</si>
  <si>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</si>
  <si>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</si>
  <si>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</si>
  <si>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</si>
  <si>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</si>
  <si>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</si>
  <si>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</si>
  <si>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</si>
  <si>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</si>
  <si>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</si>
  <si>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</si>
  <si>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</si>
  <si>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</si>
  <si>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</si>
  <si>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</si>
  <si>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</si>
  <si>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</si>
  <si>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</si>
  <si>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</si>
  <si>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</si>
  <si>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</si>
  <si>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</si>
  <si>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</si>
  <si>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</si>
  <si>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</si>
  <si>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</si>
  <si>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</si>
  <si>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</si>
  <si>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</si>
  <si>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</si>
  <si>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</si>
  <si>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</si>
  <si>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</si>
  <si>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</si>
  <si>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</si>
  <si>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</si>
  <si>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</si>
  <si>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</si>
  <si>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</si>
  <si>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</si>
  <si>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</si>
  <si>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</si>
  <si>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</si>
  <si>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</si>
  <si>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</si>
  <si>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</si>
  <si>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</si>
  <si>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</si>
  <si>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</si>
  <si>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</si>
  <si>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</si>
  <si>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</si>
  <si>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</si>
  <si>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</si>
  <si>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</si>
  <si>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</si>
  <si>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</si>
  <si>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</si>
  <si>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</si>
  <si>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</si>
  <si>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</si>
  <si>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</si>
  <si>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</si>
  <si>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</si>
  <si>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</si>
  <si>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</si>
  <si>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</si>
  <si>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</si>
  <si>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</si>
  <si>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</si>
  <si>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</si>
  <si>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</si>
  <si>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</si>
  <si>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</si>
  <si>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</si>
  <si>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</si>
  <si>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</si>
  <si>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</si>
  <si>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</si>
  <si>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</si>
  <si>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</si>
  <si>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</si>
  <si>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</si>
  <si>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</si>
  <si>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</si>
  <si>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</si>
  <si>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</si>
  <si>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</si>
  <si>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</si>
  <si>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</si>
  <si>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</si>
  <si>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</si>
  <si>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</si>
  <si>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</si>
  <si>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</si>
  <si>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</si>
  <si>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</si>
  <si>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</si>
  <si>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</si>
  <si>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</si>
  <si>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</si>
  <si>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</si>
  <si>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</si>
  <si>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</si>
  <si>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</si>
  <si>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</si>
  <si>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</si>
  <si>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</si>
  <si>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</si>
  <si>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</si>
  <si>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</si>
  <si>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</si>
  <si>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</si>
  <si>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</si>
  <si>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</si>
  <si>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</si>
  <si>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</si>
  <si>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</si>
  <si>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</si>
  <si>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</si>
  <si>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</si>
  <si>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</si>
  <si>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</si>
  <si>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</si>
  <si>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</si>
  <si>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</si>
  <si>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</si>
  <si>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</si>
  <si>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</si>
  <si>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</si>
  <si>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</si>
  <si>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</si>
  <si>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</si>
  <si>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</si>
  <si>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</si>
  <si>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</si>
  <si>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</si>
  <si>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</si>
  <si>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</si>
  <si>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</si>
  <si>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</si>
  <si>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</si>
  <si>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</si>
  <si>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</si>
  <si>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</si>
  <si>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</si>
  <si>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</si>
  <si>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</si>
  <si>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</si>
  <si>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</si>
  <si>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</si>
  <si>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</si>
  <si>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</si>
  <si>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</si>
  <si>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</si>
  <si>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</si>
  <si>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</si>
  <si>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</si>
  <si>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</si>
  <si>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</si>
  <si>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</si>
  <si>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</si>
  <si>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</si>
  <si>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</si>
  <si>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</si>
  <si>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</si>
  <si>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</si>
  <si>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</si>
  <si>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</si>
  <si>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</si>
  <si>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</si>
  <si>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</si>
  <si>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</si>
  <si>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</si>
  <si>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</si>
  <si>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</si>
  <si>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</si>
  <si>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</si>
  <si>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</si>
  <si>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</si>
  <si>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</si>
  <si>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</si>
  <si>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</si>
  <si>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</si>
  <si>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</si>
  <si>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</si>
  <si>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</si>
  <si>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</si>
  <si>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</si>
  <si>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</si>
  <si>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</si>
  <si>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</si>
  <si>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</si>
  <si>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</si>
  <si>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</si>
  <si>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</si>
  <si>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</si>
  <si>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</si>
  <si>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</si>
  <si>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</si>
  <si>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</si>
  <si>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</si>
  <si>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</si>
  <si>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</si>
  <si>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</si>
  <si>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</si>
  <si>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</si>
  <si>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</si>
  <si>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</si>
  <si>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</si>
  <si>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</si>
  <si>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</si>
  <si>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</si>
  <si>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</si>
  <si>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</si>
  <si>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</si>
  <si>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</si>
  <si>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</si>
  <si>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</si>
  <si>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</si>
  <si>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</si>
  <si>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</si>
  <si>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</si>
  <si>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</si>
  <si>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</si>
  <si>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</si>
  <si>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</si>
  <si>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</si>
  <si>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</si>
  <si>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</si>
  <si>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</si>
  <si>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</si>
  <si>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</si>
  <si>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</si>
  <si>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</si>
  <si>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</si>
  <si>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</si>
  <si>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</si>
  <si>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</si>
  <si>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</si>
  <si>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</si>
  <si>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</si>
  <si>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</si>
  <si>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</si>
  <si>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</si>
  <si>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</si>
  <si>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</si>
  <si>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</si>
  <si>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</si>
  <si>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</si>
  <si>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</si>
  <si>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</si>
  <si>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</si>
  <si>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</si>
  <si>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</si>
  <si>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</si>
  <si>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</si>
  <si>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</si>
  <si>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</si>
  <si>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</si>
  <si>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</si>
  <si>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</si>
  <si>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</si>
  <si>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</si>
  <si>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</si>
  <si>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</si>
  <si>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</si>
  <si>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</si>
  <si>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</si>
  <si>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</si>
  <si>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</si>
  <si>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</si>
  <si>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</si>
  <si>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</si>
  <si>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</si>
  <si>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</si>
  <si>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</si>
  <si>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</si>
  <si>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</si>
  <si>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</si>
  <si>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</si>
  <si>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</si>
  <si>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</si>
  <si>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</si>
  <si>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</si>
  <si>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</si>
  <si>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</si>
  <si>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</si>
  <si>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</si>
  <si>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</si>
  <si>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</si>
  <si>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</si>
  <si>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</si>
  <si>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</si>
  <si>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</si>
  <si>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</si>
  <si>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</si>
  <si>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</si>
  <si>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</si>
  <si>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</si>
  <si>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</si>
  <si>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</si>
  <si>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</si>
  <si>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</si>
  <si>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</si>
  <si>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</si>
  <si>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</si>
  <si>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</si>
  <si>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</si>
  <si>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</si>
  <si>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</si>
  <si>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</si>
  <si>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</si>
  <si>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</si>
  <si>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</si>
  <si>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</si>
  <si>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</si>
  <si>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</si>
  <si>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</si>
  <si>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</si>
  <si>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</si>
  <si>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</si>
  <si>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</si>
  <si>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</si>
  <si>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</si>
  <si>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</si>
  <si>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</si>
  <si>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</si>
  <si>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</si>
  <si>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</si>
  <si>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</si>
  <si>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</si>
  <si>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</si>
  <si>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</si>
  <si>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</si>
  <si>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</si>
  <si>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</si>
  <si>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</si>
  <si>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</si>
  <si>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</si>
  <si>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</si>
  <si>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</si>
  <si>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</si>
  <si>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</si>
  <si>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</si>
  <si>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</si>
  <si>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</si>
  <si>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</si>
  <si>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</si>
  <si>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</si>
  <si>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</si>
  <si>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</si>
  <si>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</si>
  <si>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</si>
  <si>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</si>
  <si>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</si>
  <si>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</si>
  <si>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</si>
  <si>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</si>
  <si>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</si>
  <si>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</si>
  <si>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</si>
  <si>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</si>
  <si>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</si>
  <si>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</si>
  <si>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</si>
  <si>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</si>
  <si>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</si>
  <si>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</si>
  <si>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</si>
  <si>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</si>
  <si>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</si>
  <si>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</si>
  <si>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</si>
  <si>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</si>
  <si>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</si>
  <si>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</si>
  <si>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</si>
  <si>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</si>
  <si>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</si>
  <si>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</si>
  <si>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</si>
  <si>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</si>
  <si>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</si>
  <si>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</si>
  <si>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</si>
  <si>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</si>
  <si>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</si>
  <si>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</si>
  <si>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</si>
  <si>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</si>
  <si>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</si>
  <si>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</si>
  <si>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</si>
  <si>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</si>
  <si>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</si>
  <si>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</si>
  <si>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</si>
  <si>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</si>
  <si>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</si>
  <si>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</si>
  <si>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</si>
  <si>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</si>
  <si>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</si>
  <si>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</si>
  <si>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</si>
  <si>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</si>
  <si>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</si>
  <si>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</si>
  <si>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</si>
  <si>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</si>
  <si>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</si>
  <si>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</si>
  <si>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</si>
  <si>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</si>
  <si>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</si>
  <si>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</si>
  <si>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</si>
  <si>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</si>
  <si>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</si>
  <si>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</si>
  <si>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</si>
  <si>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</si>
  <si>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</si>
  <si>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</si>
  <si>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</si>
  <si>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</si>
  <si>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</si>
  <si>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</si>
  <si>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</si>
  <si>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</si>
  <si>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</si>
  <si>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</si>
  <si>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</si>
  <si>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</si>
  <si>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</si>
  <si>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</si>
  <si>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</si>
  <si>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</si>
  <si>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</si>
  <si>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</si>
  <si>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</si>
  <si>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</si>
  <si>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</si>
  <si>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</si>
  <si>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</si>
  <si>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</si>
  <si>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</si>
  <si>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</si>
  <si>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</si>
  <si>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</si>
  <si>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</si>
  <si>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</si>
  <si>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</si>
  <si>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</si>
  <si>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</si>
  <si>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</si>
  <si>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</si>
  <si>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</si>
  <si>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</si>
  <si>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</si>
  <si>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</si>
  <si>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</si>
  <si>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</si>
  <si>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</si>
  <si>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</si>
  <si>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</si>
  <si>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</si>
  <si>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</si>
  <si>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</si>
  <si>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</si>
  <si>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</si>
  <si>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</si>
  <si>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</si>
  <si>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</si>
  <si>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</si>
  <si>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</si>
  <si>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</si>
  <si>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</si>
  <si>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</si>
  <si>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</si>
  <si>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</si>
  <si>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</si>
  <si>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</si>
  <si>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</si>
  <si>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</si>
  <si>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</si>
  <si>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</si>
  <si>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</si>
  <si>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</si>
  <si>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</si>
  <si>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</si>
  <si>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</si>
  <si>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</si>
  <si>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</si>
  <si>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</si>
  <si>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</si>
  <si>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</si>
  <si>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</si>
  <si>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</si>
  <si>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</si>
  <si>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</si>
  <si>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</si>
  <si>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</si>
  <si>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</si>
  <si>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</si>
  <si>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</si>
  <si>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</si>
  <si>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</si>
  <si>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</si>
  <si>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</si>
  <si>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</si>
  <si>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</si>
  <si>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</si>
  <si>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</si>
  <si>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</si>
  <si>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</si>
  <si>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</si>
  <si>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</si>
  <si>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</si>
  <si>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</si>
  <si>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</si>
  <si>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</si>
  <si>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</si>
  <si>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</si>
  <si>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</si>
  <si>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</si>
  <si>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</si>
  <si>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</si>
  <si>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</si>
  <si>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</si>
  <si>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</si>
  <si>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</si>
  <si>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</si>
  <si>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</si>
  <si>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</si>
  <si>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</si>
  <si>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</si>
  <si>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</si>
  <si>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</si>
  <si>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</si>
  <si>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</si>
  <si>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</si>
  <si>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</si>
  <si>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</si>
  <si>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</si>
  <si>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</si>
  <si>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</si>
  <si>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</si>
  <si>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</si>
  <si>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</si>
  <si>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</si>
  <si>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</si>
  <si>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</si>
  <si>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</si>
  <si>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</si>
  <si>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</si>
  <si>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</si>
  <si>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</si>
  <si>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</si>
  <si>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</si>
  <si>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</si>
  <si>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</si>
  <si>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</si>
  <si>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</si>
  <si>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</si>
  <si>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</si>
  <si>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</si>
  <si>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</si>
  <si>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</si>
  <si>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</si>
  <si>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</si>
  <si>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</si>
  <si>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</si>
  <si>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</si>
  <si>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</si>
  <si>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</si>
  <si>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</si>
  <si>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</si>
  <si>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</si>
  <si>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</si>
  <si>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</si>
  <si>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</si>
  <si>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</si>
  <si>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</si>
  <si>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</si>
  <si>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</si>
  <si>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</si>
  <si>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</si>
  <si>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</si>
  <si>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</si>
  <si>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</si>
  <si>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</si>
  <si>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</si>
  <si>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</si>
  <si>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</si>
  <si>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</si>
  <si>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</si>
  <si>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</si>
  <si>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</si>
  <si>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</si>
  <si>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</si>
  <si>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</si>
  <si>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</si>
  <si>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</si>
  <si>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</si>
  <si>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</si>
  <si>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</si>
  <si>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</si>
  <si>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</si>
  <si>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</si>
  <si>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</si>
  <si>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</si>
  <si>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</si>
  <si>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</si>
  <si>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</si>
  <si>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</si>
  <si>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</si>
  <si>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</si>
  <si>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</si>
  <si>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</si>
  <si>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</si>
  <si>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</si>
  <si>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</si>
  <si>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</si>
  <si>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</si>
  <si>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</si>
  <si>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</si>
  <si>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</si>
  <si>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</si>
  <si>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</si>
  <si>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</si>
  <si>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</si>
  <si>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</si>
  <si>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</si>
  <si>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</si>
  <si>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</si>
  <si>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</si>
  <si>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</si>
  <si>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</si>
  <si>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</si>
  <si>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</si>
  <si>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</si>
  <si>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</si>
  <si>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</si>
  <si>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</si>
  <si>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</si>
  <si>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</si>
  <si>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</si>
  <si>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</si>
  <si>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</si>
  <si>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</si>
  <si>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</si>
  <si>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</si>
  <si>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</si>
  <si>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</si>
  <si>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</si>
  <si>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</si>
  <si>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</si>
  <si>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</si>
  <si>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</si>
  <si>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</si>
  <si>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</si>
  <si>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</si>
  <si>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</si>
  <si>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</si>
  <si>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</si>
  <si>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</si>
  <si>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</si>
  <si>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</si>
  <si>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</si>
  <si>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</si>
  <si>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</si>
  <si>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</si>
  <si>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</si>
  <si>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</si>
  <si>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</si>
  <si>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</si>
  <si>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</si>
  <si>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</si>
  <si>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</si>
  <si>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</si>
  <si>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</si>
  <si>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</si>
  <si>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</si>
  <si>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</si>
  <si>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</si>
  <si>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</si>
  <si>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</si>
  <si>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</si>
  <si>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</si>
  <si>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</si>
  <si>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</si>
  <si>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</si>
  <si>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</si>
  <si>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</si>
  <si>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</si>
  <si>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</si>
  <si>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</si>
  <si>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</si>
  <si>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</si>
  <si>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</si>
  <si>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</si>
  <si>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</si>
  <si>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</si>
  <si>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</si>
  <si>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</si>
  <si>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</si>
  <si>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</si>
  <si>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</si>
  <si>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</si>
  <si>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</si>
  <si>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</si>
  <si>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</si>
  <si>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</si>
  <si>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</si>
  <si>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</si>
  <si>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</si>
  <si>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</si>
  <si>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</si>
  <si>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</si>
  <si>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</si>
  <si>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</si>
  <si>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</si>
  <si>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</si>
  <si>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</si>
  <si>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</si>
  <si>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</si>
  <si>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</si>
  <si>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</si>
  <si>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</si>
  <si>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</si>
  <si>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</si>
  <si>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</si>
  <si>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</si>
  <si>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</si>
  <si>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</si>
  <si>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</si>
  <si>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</si>
  <si>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</si>
  <si>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</si>
  <si>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</si>
  <si>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</si>
  <si>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</si>
  <si>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</si>
  <si>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</si>
  <si>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</si>
  <si>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</si>
  <si>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</si>
  <si>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</si>
  <si>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</si>
  <si>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</si>
  <si>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</si>
  <si>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</si>
  <si>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</si>
  <si>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</si>
  <si>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</si>
  <si>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</si>
  <si>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</si>
  <si>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</si>
  <si>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</si>
  <si>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</si>
  <si>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</si>
  <si>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</si>
  <si>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</si>
  <si>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</si>
  <si>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</si>
  <si>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</si>
  <si>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</si>
  <si>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</si>
  <si>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</si>
  <si>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</si>
  <si>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</si>
  <si>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</si>
  <si>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</si>
  <si>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</si>
  <si>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</si>
  <si>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</si>
  <si>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</si>
  <si>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</si>
  <si>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</si>
  <si>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</si>
  <si>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</si>
  <si>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</si>
  <si>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</si>
  <si>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</si>
  <si>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</si>
  <si>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</si>
  <si>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</si>
  <si>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</si>
  <si>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</si>
  <si>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</si>
  <si>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</si>
  <si>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</si>
  <si>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</si>
  <si>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</si>
  <si>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</si>
  <si>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</si>
  <si>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</si>
  <si>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</si>
  <si>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</si>
  <si>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</si>
  <si>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</si>
  <si>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</si>
  <si>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</si>
  <si>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</si>
  <si>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</si>
  <si>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</si>
  <si>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</si>
  <si>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</si>
  <si>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</si>
  <si>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</si>
  <si>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</si>
  <si>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</si>
  <si>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</si>
  <si>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</si>
  <si>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</si>
  <si>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</si>
  <si>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</si>
  <si>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</si>
  <si>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</si>
  <si>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</si>
  <si>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</si>
  <si>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</si>
  <si>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</si>
  <si>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</si>
  <si>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</si>
  <si>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</si>
  <si>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</si>
  <si>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</si>
  <si>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</si>
  <si>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</si>
  <si>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</si>
  <si>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</si>
  <si>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</si>
  <si>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</si>
  <si>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</si>
  <si>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</si>
  <si>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</si>
  <si>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</si>
  <si>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</si>
  <si>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</si>
  <si>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</si>
  <si>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</si>
  <si>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</si>
  <si>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</si>
  <si>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</si>
  <si>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</si>
  <si>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</si>
  <si>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</si>
  <si>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</si>
  <si>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</si>
  <si>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</si>
  <si>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</si>
  <si>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</si>
  <si>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</si>
  <si>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</si>
  <si>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</si>
  <si>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</si>
  <si>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</si>
  <si>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</si>
  <si>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</si>
  <si>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</si>
  <si>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</si>
  <si>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</si>
  <si>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</si>
  <si>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</si>
  <si>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</si>
  <si>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</si>
  <si>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</si>
  <si>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</si>
  <si>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</si>
  <si>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</si>
  <si>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</si>
  <si>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</si>
  <si>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</si>
  <si>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</si>
  <si>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</si>
  <si>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</si>
  <si>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</si>
  <si>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</si>
  <si>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</si>
  <si>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</si>
  <si>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</si>
  <si>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</si>
  <si>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</si>
  <si>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</si>
  <si>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</si>
  <si>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</si>
  <si>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</si>
  <si>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</si>
  <si>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</si>
  <si>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</si>
  <si>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</si>
  <si>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</si>
  <si>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</si>
  <si>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</si>
  <si>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</si>
  <si>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</si>
  <si>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</si>
  <si>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</si>
  <si>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</si>
  <si>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</si>
  <si>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</si>
  <si>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</si>
  <si>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</si>
  <si>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</si>
  <si>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</si>
  <si>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</si>
  <si>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</si>
  <si>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</si>
  <si>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</si>
  <si>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</si>
  <si>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</si>
  <si>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</si>
  <si>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</si>
  <si>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</si>
  <si>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</si>
  <si>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</si>
  <si>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</si>
  <si>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</si>
  <si>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</si>
  <si>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</si>
  <si>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</si>
  <si>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</si>
  <si>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</si>
  <si>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</si>
  <si>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</si>
  <si>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</si>
  <si>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</si>
  <si>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</si>
  <si>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</si>
  <si>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</si>
  <si>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</si>
  <si>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</si>
  <si>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</si>
  <si>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</si>
  <si>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</si>
  <si>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</si>
  <si>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</si>
  <si>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</si>
  <si>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</si>
  <si>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</si>
  <si>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</si>
  <si>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</si>
  <si>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</si>
  <si>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</si>
  <si>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</si>
  <si>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</si>
  <si>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</si>
  <si>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</si>
  <si>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</si>
  <si>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</si>
  <si>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</si>
  <si>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</si>
  <si>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</si>
  <si>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</si>
  <si>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</si>
  <si>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</si>
  <si>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</si>
  <si>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</si>
  <si>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</si>
  <si>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</si>
  <si>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</si>
  <si>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</si>
  <si>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</si>
  <si>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</si>
  <si>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</si>
  <si>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</si>
  <si>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</si>
  <si>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</si>
  <si>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</si>
  <si>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</si>
  <si>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</si>
  <si>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</si>
  <si>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</si>
  <si>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</si>
  <si>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</si>
  <si>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</si>
  <si>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</si>
  <si>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</si>
  <si>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</si>
  <si>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</si>
  <si>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</si>
  <si>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</si>
  <si>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</si>
  <si>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</si>
  <si>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</si>
  <si>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</si>
  <si>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</si>
  <si>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</si>
  <si>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</si>
  <si>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</si>
  <si>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</si>
  <si>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</si>
  <si>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</si>
  <si>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</si>
  <si>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</si>
  <si>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</si>
  <si>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</si>
  <si>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</si>
  <si>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</si>
  <si>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</si>
  <si>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</si>
  <si>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</si>
  <si>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</si>
  <si>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</si>
  <si>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</si>
  <si>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</si>
  <si>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</si>
  <si>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</si>
  <si>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</si>
  <si>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</si>
  <si>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</si>
  <si>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</si>
  <si>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</si>
  <si>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</si>
  <si>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</si>
  <si>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</si>
  <si>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</si>
  <si>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</si>
  <si>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</si>
  <si>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</si>
  <si>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</si>
  <si>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</si>
  <si>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</si>
  <si>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</si>
  <si>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</si>
  <si>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</si>
  <si>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</si>
  <si>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</si>
  <si>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</si>
  <si>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</si>
  <si>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</si>
  <si>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</si>
  <si>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</si>
  <si>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</si>
  <si>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</si>
  <si>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</si>
  <si>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</si>
  <si>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</si>
  <si>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</si>
  <si>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</si>
  <si>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</si>
  <si>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</si>
  <si>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</si>
  <si>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</si>
  <si>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</si>
  <si>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</si>
  <si>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</si>
  <si>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</si>
  <si>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</si>
  <si>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</si>
  <si>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</si>
  <si>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</si>
  <si>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</si>
  <si>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</si>
  <si>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</si>
  <si>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</si>
  <si>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</si>
  <si>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</si>
  <si>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</si>
  <si>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</si>
  <si>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</si>
  <si>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</si>
  <si>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</si>
  <si>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</si>
  <si>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</si>
  <si>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</si>
  <si>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</si>
  <si>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</si>
  <si>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</si>
  <si>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</si>
  <si>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</si>
  <si>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</si>
  <si>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</si>
  <si>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</si>
  <si>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</si>
  <si>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</si>
  <si>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</si>
  <si>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</si>
  <si>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</si>
  <si>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</si>
  <si>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</si>
  <si>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</si>
  <si>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</si>
  <si>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</si>
  <si>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</si>
  <si>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</si>
  <si>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</si>
  <si>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</si>
  <si>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</si>
  <si>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</si>
  <si>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</si>
  <si>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</si>
  <si>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</si>
  <si>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</si>
  <si>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</si>
  <si>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</si>
  <si>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</si>
  <si>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</si>
  <si>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</si>
  <si>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</si>
  <si>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</si>
  <si>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</si>
  <si>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</si>
  <si>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</si>
  <si>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</si>
  <si>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</si>
  <si>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</si>
  <si>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</si>
  <si>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</si>
  <si>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</si>
  <si>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</si>
  <si>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</si>
  <si>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</si>
  <si>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</si>
  <si>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</si>
  <si>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</si>
  <si>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</si>
  <si>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</si>
  <si>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</si>
  <si>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</si>
  <si>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</si>
  <si>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</si>
  <si>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</si>
  <si>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</si>
  <si>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</si>
  <si>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</si>
  <si>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</si>
  <si>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</si>
  <si>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</si>
  <si>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</si>
  <si>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</si>
  <si>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</si>
  <si>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</si>
  <si>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</si>
  <si>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</si>
  <si>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</si>
  <si>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</si>
  <si>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</si>
  <si>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</si>
  <si>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</si>
  <si>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</si>
  <si>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</si>
  <si>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</si>
  <si>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</si>
  <si>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</si>
  <si>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</si>
  <si>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</si>
  <si>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</si>
  <si>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</si>
  <si>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</si>
  <si>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</si>
  <si>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</si>
  <si>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</si>
  <si>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</si>
  <si>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</si>
  <si>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</si>
  <si>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</si>
  <si>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</si>
  <si>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</si>
  <si>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</si>
  <si>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</si>
  <si>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</si>
  <si>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</si>
  <si>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</si>
  <si>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</si>
  <si>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</si>
  <si>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</si>
  <si>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</si>
  <si>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</si>
  <si>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</si>
  <si>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</si>
  <si>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</si>
  <si>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</si>
  <si>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</si>
  <si>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</si>
  <si>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</si>
  <si>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</si>
  <si>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</si>
  <si>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</si>
  <si>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</si>
  <si>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</si>
  <si>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</si>
  <si>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</si>
  <si>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</si>
  <si>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</si>
  <si>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</si>
  <si>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</si>
  <si>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</si>
  <si>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</si>
  <si>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</si>
  <si>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</si>
  <si>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</si>
  <si>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</si>
  <si>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</si>
  <si>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</si>
  <si>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</si>
  <si>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</si>
  <si>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</si>
  <si>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</si>
  <si>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</si>
  <si>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</si>
  <si>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</si>
  <si>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</si>
  <si>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</si>
  <si>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</si>
  <si>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</si>
  <si>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</si>
  <si>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</si>
  <si>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</si>
  <si>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</si>
  <si>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</si>
  <si>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</si>
  <si>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</si>
  <si>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</si>
  <si>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</si>
  <si>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</si>
  <si>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</si>
  <si>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</si>
  <si>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</si>
  <si>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</si>
  <si>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</si>
  <si>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</si>
  <si>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</si>
  <si>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</si>
  <si>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</si>
  <si>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</si>
  <si>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</si>
  <si>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</si>
  <si>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</si>
  <si>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</si>
  <si>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</si>
  <si>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</si>
  <si>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</si>
  <si>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</si>
  <si>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</si>
  <si>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</si>
  <si>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</si>
  <si>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</si>
  <si>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</si>
  <si>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</si>
  <si>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</si>
  <si>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</si>
  <si>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</si>
  <si>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</si>
  <si>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</si>
  <si>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</si>
  <si>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</si>
  <si>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</si>
  <si>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</si>
  <si>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</si>
  <si>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</si>
  <si>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</si>
  <si>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</si>
  <si>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</si>
  <si>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</si>
  <si>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</si>
  <si>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</si>
  <si>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</si>
  <si>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</si>
  <si>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</si>
  <si>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</si>
  <si>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</si>
  <si>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</si>
  <si>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</si>
  <si>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</si>
  <si>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</si>
  <si>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</si>
  <si>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</si>
  <si>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</si>
  <si>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</si>
  <si>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</si>
  <si>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</si>
  <si>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</si>
  <si>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</si>
  <si>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</si>
  <si>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</si>
  <si>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</si>
  <si>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</si>
  <si>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</si>
  <si>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</si>
  <si>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</si>
  <si>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</si>
  <si>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</si>
  <si>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</si>
  <si>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</si>
  <si>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</si>
  <si>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</si>
  <si>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</si>
  <si>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</si>
  <si>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</si>
  <si>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</si>
  <si>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</si>
  <si>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</si>
  <si>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</si>
  <si>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</si>
  <si>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</si>
  <si>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</si>
  <si>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</si>
  <si>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</si>
  <si>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</si>
  <si>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</si>
  <si>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</si>
  <si>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</si>
  <si>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</si>
  <si>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</si>
  <si>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</si>
  <si>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</si>
  <si>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</si>
  <si>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</si>
  <si>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</si>
  <si>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</si>
  <si>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</si>
  <si>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</si>
  <si>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</si>
  <si>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</si>
  <si>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</si>
  <si>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</si>
  <si>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</si>
  <si>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</si>
  <si>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</si>
  <si>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</si>
  <si>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</si>
  <si>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</si>
  <si>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</si>
  <si>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</si>
  <si>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</si>
  <si>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</si>
  <si>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</si>
  <si>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</si>
  <si>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</si>
  <si>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</si>
  <si>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</si>
  <si>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</si>
  <si>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</si>
  <si>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</si>
  <si>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</si>
  <si>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</si>
  <si>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</si>
  <si>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</si>
  <si>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</si>
  <si>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</si>
  <si>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</si>
  <si>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</si>
  <si>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</si>
  <si>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</si>
  <si>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</si>
  <si>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</si>
  <si>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</si>
  <si>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</si>
  <si>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</si>
  <si>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</si>
  <si>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</si>
  <si>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</si>
  <si>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</si>
  <si>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</si>
  <si>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</si>
  <si>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</si>
  <si>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</si>
  <si>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</si>
  <si>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</si>
  <si>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</si>
  <si>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</si>
  <si>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</si>
  <si>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</si>
  <si>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</si>
  <si>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</si>
  <si>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</si>
  <si>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</si>
  <si>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</si>
  <si>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</si>
  <si>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</si>
  <si>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</si>
  <si>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</si>
  <si>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</si>
  <si>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</si>
  <si>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</si>
  <si>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</si>
  <si>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</si>
  <si>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</si>
  <si>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</si>
  <si>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</si>
  <si>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</si>
  <si>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</si>
  <si>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</si>
  <si>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</si>
  <si>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</si>
  <si>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</si>
  <si>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</si>
  <si>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</si>
  <si>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</si>
  <si>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</si>
  <si>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</si>
  <si>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</si>
  <si>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</si>
  <si>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</si>
  <si>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</si>
  <si>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</si>
  <si>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</si>
  <si>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</si>
  <si>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</si>
  <si>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</si>
  <si>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</si>
  <si>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</si>
  <si>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</si>
  <si>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</si>
  <si>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</si>
  <si>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</si>
  <si>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</si>
  <si>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</si>
  <si>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</si>
  <si>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</si>
  <si>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</si>
  <si>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</si>
  <si>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</si>
  <si>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</si>
  <si>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</si>
  <si>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</si>
  <si>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</si>
  <si>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</si>
  <si>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</si>
  <si>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</si>
  <si>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</si>
  <si>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</si>
  <si>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</si>
  <si>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</si>
  <si>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</si>
  <si>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</si>
  <si>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</si>
  <si>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</si>
  <si>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</si>
  <si>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</si>
  <si>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</si>
  <si>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</si>
  <si>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</si>
  <si>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</si>
  <si>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</si>
  <si>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</si>
  <si>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</si>
  <si>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</si>
  <si>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</si>
  <si>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</si>
  <si>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</si>
  <si>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</si>
  <si>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</si>
  <si>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</si>
  <si>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</si>
  <si>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</si>
  <si>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</si>
  <si>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</si>
  <si>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</si>
  <si>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</si>
  <si>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</si>
  <si>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</si>
  <si>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</si>
  <si>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</si>
  <si>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</si>
  <si>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</si>
  <si>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</si>
  <si>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</si>
  <si>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</si>
  <si>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</si>
  <si>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</si>
  <si>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</si>
  <si>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</si>
  <si>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</si>
  <si>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</si>
  <si>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</si>
  <si>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</si>
  <si>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</si>
  <si>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</si>
  <si>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</si>
  <si>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</si>
  <si>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</si>
  <si>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</si>
  <si>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</si>
  <si>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</si>
  <si>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</si>
  <si>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</si>
  <si>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</si>
  <si>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</si>
  <si>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</si>
  <si>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</si>
  <si>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</si>
  <si>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</si>
  <si>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</si>
  <si>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</si>
  <si>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</si>
  <si>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</si>
  <si>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</si>
  <si>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</si>
  <si>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</si>
  <si>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</si>
  <si>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</si>
  <si>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</si>
  <si>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</si>
  <si>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</si>
  <si>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</si>
  <si>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</si>
  <si>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</si>
  <si>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</si>
  <si>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</si>
  <si>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</si>
  <si>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</si>
  <si>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</si>
  <si>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</si>
  <si>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</si>
  <si>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</si>
  <si>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</si>
  <si>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</si>
  <si>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</si>
  <si>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</si>
  <si>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</si>
  <si>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</si>
  <si>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</si>
  <si>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</si>
  <si>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</si>
  <si>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</si>
  <si>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</si>
  <si>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</si>
  <si>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</si>
  <si>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</si>
  <si>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</si>
  <si>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</si>
  <si>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</si>
  <si>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</si>
  <si>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</si>
  <si>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</si>
  <si>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</si>
  <si>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</si>
  <si>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</si>
  <si>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</si>
  <si>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</si>
  <si>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</si>
  <si>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</si>
  <si>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</si>
  <si>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</si>
  <si>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</si>
  <si>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</si>
  <si>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</si>
  <si>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</si>
  <si>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</si>
  <si>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</si>
  <si>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</si>
  <si>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</si>
  <si>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</si>
  <si>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</si>
  <si>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</si>
  <si>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</si>
  <si>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</si>
  <si>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</si>
  <si>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</si>
  <si>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</si>
  <si>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</si>
  <si>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</si>
  <si>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</si>
  <si>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</si>
  <si>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</si>
  <si>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</si>
  <si>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</si>
  <si>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</si>
  <si>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</si>
  <si>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</si>
  <si>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</si>
  <si>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</si>
  <si>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</si>
  <si>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</si>
  <si>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</si>
  <si>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</si>
  <si>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</si>
  <si>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</si>
  <si>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</si>
  <si>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</si>
  <si>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</si>
  <si>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</si>
  <si>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</si>
  <si>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</si>
  <si>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</si>
  <si>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</si>
  <si>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</si>
  <si>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</si>
  <si>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</si>
  <si>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</si>
  <si>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</si>
  <si>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</si>
  <si>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</si>
  <si>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</si>
  <si>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</si>
  <si>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</si>
  <si>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</si>
  <si>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</si>
  <si>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</si>
  <si>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</si>
  <si>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</si>
  <si>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</si>
  <si>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</si>
  <si>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</si>
  <si>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</si>
  <si>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</si>
  <si>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</si>
  <si>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</si>
  <si>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</si>
  <si>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</si>
  <si>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</si>
  <si>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</si>
  <si>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</si>
  <si>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</si>
  <si>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</si>
  <si>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</si>
  <si>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</si>
  <si>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</si>
  <si>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</si>
  <si>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</si>
  <si>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</si>
  <si>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</si>
  <si>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</si>
  <si>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</si>
  <si>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</si>
  <si>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</si>
  <si>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</si>
  <si>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</si>
  <si>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</si>
  <si>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</si>
  <si>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</si>
  <si>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</si>
  <si>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</si>
  <si>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</si>
  <si>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</si>
  <si>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</si>
  <si>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</si>
  <si>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</si>
  <si>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</si>
  <si>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</si>
  <si>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</si>
  <si>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</si>
  <si>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</si>
  <si>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</si>
  <si>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</si>
  <si>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</si>
  <si>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</si>
  <si>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</si>
  <si>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</si>
  <si>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</si>
  <si>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</si>
  <si>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</si>
  <si>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</si>
  <si>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</si>
  <si>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</si>
  <si>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</si>
  <si>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</si>
  <si>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</si>
  <si>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</si>
  <si>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</si>
  <si>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</si>
  <si>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</si>
  <si>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</si>
  <si>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</si>
  <si>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</si>
  <si>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</si>
  <si>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</si>
  <si>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</si>
  <si>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</si>
  <si>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</si>
  <si>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</si>
  <si>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</si>
  <si>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</si>
  <si>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</si>
  <si>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</si>
  <si>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</si>
  <si>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</si>
  <si>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</si>
  <si>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</si>
  <si>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</si>
  <si>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</si>
  <si>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</si>
  <si>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</si>
  <si>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</si>
  <si>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</si>
  <si>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</si>
  <si>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</si>
  <si>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</si>
  <si>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</si>
  <si>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</si>
  <si>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</si>
  <si>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</si>
  <si>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</si>
  <si>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</si>
  <si>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</si>
  <si>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</si>
  <si>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</si>
  <si>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</si>
  <si>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</si>
  <si>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</si>
  <si>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</si>
  <si>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</si>
  <si>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</si>
  <si>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</si>
  <si>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</si>
  <si>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</si>
  <si>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</si>
  <si>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</si>
  <si>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</si>
  <si>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</si>
  <si>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</si>
  <si>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</si>
  <si>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</si>
  <si>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</si>
  <si>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</si>
  <si>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</si>
  <si>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</si>
  <si>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</si>
  <si>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</si>
  <si>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</si>
  <si>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</si>
  <si>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</si>
  <si>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</si>
  <si>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</si>
  <si>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</si>
  <si>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</si>
  <si>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</si>
  <si>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</si>
  <si>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</si>
  <si>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</si>
  <si>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</si>
  <si>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</si>
  <si>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</si>
  <si>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</si>
  <si>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</si>
  <si>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</si>
  <si>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</si>
  <si>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</si>
  <si>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</si>
  <si>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</si>
  <si>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</si>
  <si>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</si>
  <si>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</si>
  <si>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</si>
  <si>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</si>
  <si>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</si>
  <si>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</si>
  <si>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</si>
  <si>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</si>
  <si>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</si>
  <si>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</si>
  <si>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</si>
  <si>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</si>
  <si>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</si>
  <si>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</si>
  <si>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</si>
  <si>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</si>
  <si>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</si>
  <si>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</si>
  <si>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</si>
  <si>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</si>
  <si>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</si>
  <si>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</si>
  <si>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</si>
  <si>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</si>
  <si>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</si>
  <si>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</si>
  <si>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</si>
  <si>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</si>
  <si>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</si>
  <si>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</si>
  <si>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</si>
  <si>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</si>
  <si>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</si>
  <si>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</si>
  <si>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</si>
  <si>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</si>
  <si>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</si>
  <si>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</si>
  <si>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</si>
  <si>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</si>
  <si>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</si>
  <si>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</si>
  <si>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</si>
  <si>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</si>
  <si>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</si>
  <si>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</si>
  <si>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</si>
  <si>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</si>
  <si>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</si>
  <si>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</si>
  <si>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</si>
  <si>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</si>
  <si>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</si>
  <si>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</si>
  <si>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</si>
  <si>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</si>
  <si>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</si>
  <si>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</si>
  <si>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</si>
  <si>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</si>
  <si>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</si>
  <si>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</si>
  <si>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</si>
  <si>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</si>
  <si>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</si>
  <si>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</si>
  <si>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</si>
  <si>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</si>
  <si>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</si>
  <si>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</si>
  <si>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</si>
  <si>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</si>
  <si>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</si>
  <si>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</si>
  <si>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</si>
  <si>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</si>
  <si>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</si>
  <si>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</si>
  <si>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</si>
  <si>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</si>
  <si>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</si>
  <si>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</si>
  <si>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</si>
  <si>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</si>
  <si>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</si>
  <si>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</si>
  <si>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</si>
  <si>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</si>
  <si>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</si>
  <si>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</si>
  <si>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</si>
  <si>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</si>
  <si>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</si>
  <si>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</si>
  <si>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</si>
  <si>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</si>
  <si>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</si>
  <si>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</si>
  <si>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</si>
  <si>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</si>
  <si>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</si>
  <si>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</si>
  <si>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</si>
  <si>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</si>
  <si>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</si>
  <si>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</si>
  <si>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</si>
  <si>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</si>
  <si>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</si>
  <si>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</si>
  <si>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</si>
  <si>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</si>
  <si>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</si>
  <si>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</si>
  <si>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</si>
  <si>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</si>
  <si>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</si>
  <si>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</si>
  <si>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</si>
  <si>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</si>
  <si>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</si>
  <si>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</si>
  <si>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</si>
  <si>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</si>
  <si>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</si>
  <si>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</si>
  <si>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</si>
  <si>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</si>
  <si>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</si>
  <si>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</si>
  <si>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</si>
  <si>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</si>
  <si>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</si>
  <si>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</si>
  <si>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</si>
  <si>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</si>
  <si>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</si>
  <si>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</si>
  <si>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</si>
  <si>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</si>
  <si>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</si>
  <si>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</si>
  <si>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</si>
  <si>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</si>
  <si>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</si>
  <si>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</si>
  <si>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</si>
  <si>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</si>
  <si>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</si>
  <si>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</si>
  <si>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</si>
  <si>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</si>
  <si>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</si>
  <si>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</si>
  <si>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</si>
  <si>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</si>
  <si>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</si>
  <si>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</si>
  <si>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</si>
  <si>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</si>
  <si>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</si>
  <si>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</si>
  <si>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</si>
  <si>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</si>
  <si>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</si>
  <si>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</si>
  <si>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</si>
  <si>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</si>
  <si>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</si>
  <si>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</si>
  <si>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</si>
  <si>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</si>
  <si>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</si>
  <si>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</si>
  <si>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</si>
  <si>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</si>
  <si>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</si>
  <si>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</si>
  <si>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</si>
  <si>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</si>
  <si>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</si>
  <si>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</si>
  <si>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</si>
  <si>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</si>
  <si>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</si>
  <si>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</si>
  <si>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</si>
  <si>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</si>
  <si>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</si>
  <si>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</si>
  <si>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</si>
  <si>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</si>
  <si>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</si>
  <si>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</si>
  <si>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</si>
  <si>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</si>
  <si>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</si>
  <si>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</si>
  <si>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</si>
  <si>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</si>
  <si>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</si>
  <si>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</si>
  <si>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</si>
  <si>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</si>
  <si>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</si>
  <si>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</si>
  <si>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</si>
  <si>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</si>
  <si>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</si>
  <si>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</si>
  <si>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</si>
  <si>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</si>
  <si>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</si>
  <si>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</si>
  <si>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</si>
  <si>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</si>
  <si>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</si>
  <si>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</si>
  <si>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</si>
  <si>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</si>
  <si>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</si>
  <si>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</si>
  <si>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</si>
  <si>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</si>
  <si>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</si>
  <si>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</si>
  <si>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</si>
  <si>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</si>
  <si>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</si>
  <si>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</si>
  <si>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</si>
  <si>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</si>
  <si>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</si>
  <si>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</si>
  <si>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</si>
  <si>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</si>
  <si>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</si>
  <si>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</si>
  <si>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</si>
  <si>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</si>
  <si>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</si>
  <si>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</si>
  <si>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</si>
  <si>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</si>
  <si>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</si>
  <si>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</si>
  <si>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</si>
  <si>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</si>
  <si>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</si>
  <si>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</si>
  <si>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</si>
  <si>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</si>
  <si>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</si>
  <si>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</si>
  <si>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</si>
  <si>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</si>
  <si>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</si>
  <si>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</si>
  <si>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</si>
  <si>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</si>
  <si>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</si>
  <si>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</si>
  <si>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</si>
  <si>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</si>
  <si>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</si>
  <si>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</si>
  <si>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</si>
  <si>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</si>
  <si>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</si>
  <si>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</si>
  <si>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</si>
  <si>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</si>
  <si>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</si>
  <si>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</si>
  <si>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</si>
  <si>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</si>
  <si>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</si>
  <si>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</si>
  <si>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</si>
  <si>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</si>
  <si>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</si>
  <si>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</si>
  <si>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</si>
  <si>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</si>
  <si>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</si>
  <si>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</si>
  <si>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</si>
  <si>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</si>
  <si>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</si>
  <si>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</si>
  <si>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</si>
  <si>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</si>
  <si>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</si>
  <si>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</si>
  <si>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</si>
  <si>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</si>
  <si>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</si>
  <si>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</si>
  <si>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</si>
  <si>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</si>
  <si>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</si>
  <si>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</si>
  <si>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</si>
  <si>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</si>
  <si>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</si>
  <si>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</si>
  <si>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</si>
  <si>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</si>
  <si>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</si>
  <si>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</si>
  <si>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</si>
  <si>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</si>
  <si>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</si>
  <si>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</si>
  <si>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</si>
  <si>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</si>
  <si>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</si>
  <si>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</si>
  <si>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</si>
  <si>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</si>
  <si>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</si>
  <si>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</si>
  <si>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</si>
  <si>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</si>
  <si>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</si>
  <si>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</si>
  <si>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</si>
  <si>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</si>
  <si>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</si>
  <si>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</si>
  <si>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</si>
  <si>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</si>
  <si>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</si>
  <si>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</si>
  <si>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</si>
  <si>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</si>
  <si>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</si>
  <si>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</si>
  <si>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</si>
  <si>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</si>
  <si>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</si>
  <si>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</si>
  <si>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</si>
  <si>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</si>
  <si>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</si>
  <si>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</si>
  <si>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</si>
  <si>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</si>
  <si>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</si>
  <si>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</si>
  <si>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</si>
  <si>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</si>
  <si>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</si>
  <si>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</si>
  <si>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</si>
  <si>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</si>
  <si>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</si>
  <si>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</si>
  <si>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</si>
  <si>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</si>
  <si>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</si>
  <si>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</si>
  <si>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</si>
  <si>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</si>
  <si>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</si>
  <si>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</si>
  <si>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</si>
  <si>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</si>
  <si>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</si>
  <si>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</si>
  <si>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</si>
  <si>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</si>
  <si>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</si>
  <si>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</si>
  <si>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</si>
  <si>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</si>
  <si>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</si>
  <si>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</si>
  <si>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</si>
  <si>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</si>
  <si>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</si>
  <si>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</si>
  <si>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</si>
  <si>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</si>
  <si>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</si>
  <si>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</si>
  <si>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</si>
  <si>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</si>
  <si>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</si>
  <si>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</si>
  <si>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</si>
  <si>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</si>
  <si>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</si>
  <si>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</si>
  <si>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</si>
  <si>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</si>
  <si>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</si>
  <si>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</si>
  <si>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</si>
  <si>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</si>
  <si>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</si>
  <si>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</si>
  <si>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</si>
  <si>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</si>
  <si>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</si>
  <si>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</si>
  <si>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</si>
  <si>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</si>
  <si>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</si>
  <si>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</si>
  <si>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</si>
  <si>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</si>
  <si>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</si>
  <si>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</si>
  <si>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</si>
  <si>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</si>
  <si>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</si>
  <si>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</si>
  <si>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</si>
  <si>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</si>
  <si>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</si>
  <si>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</si>
  <si>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</si>
  <si>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</si>
  <si>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</si>
  <si>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</si>
  <si>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</si>
  <si>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</si>
  <si>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</si>
  <si>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</si>
  <si>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</si>
  <si>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</si>
  <si>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</si>
  <si>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</si>
  <si>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</si>
  <si>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</si>
  <si>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</si>
  <si>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</si>
  <si>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</si>
  <si>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</si>
  <si>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</si>
  <si>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</si>
  <si>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</si>
  <si>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</si>
  <si>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</si>
  <si>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</si>
  <si>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</si>
  <si>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</si>
  <si>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</si>
  <si>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</si>
  <si>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</si>
  <si>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</si>
  <si>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</si>
  <si>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</si>
  <si>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</si>
  <si>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</si>
  <si>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</si>
  <si>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</si>
  <si>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</si>
  <si>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</si>
  <si>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</si>
  <si>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</si>
  <si>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</si>
  <si>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</si>
  <si>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</si>
  <si>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</si>
  <si>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</si>
  <si>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</si>
  <si>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</si>
  <si>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</si>
  <si>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</si>
  <si>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</si>
  <si>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</si>
  <si>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</si>
  <si>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</si>
  <si>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</si>
  <si>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</si>
  <si>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</si>
  <si>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</si>
  <si>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</si>
  <si>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</si>
  <si>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</si>
  <si>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</si>
  <si>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</si>
  <si>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</si>
  <si>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</si>
  <si>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</si>
  <si>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</si>
  <si>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</si>
  <si>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</si>
  <si>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</si>
  <si>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</si>
  <si>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</si>
  <si>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</si>
  <si>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</si>
  <si>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</si>
  <si>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</si>
  <si>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</si>
  <si>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</si>
  <si>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</si>
  <si>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</si>
  <si>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</si>
  <si>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</si>
  <si>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</si>
  <si>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</si>
  <si>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</si>
  <si>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</si>
  <si>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</si>
  <si>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</si>
  <si>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</si>
  <si>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</si>
  <si>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</si>
  <si>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</si>
  <si>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</si>
  <si>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</si>
  <si>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</si>
  <si>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</si>
  <si>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</si>
  <si>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</si>
  <si>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</si>
  <si>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</si>
  <si>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</si>
  <si>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</si>
  <si>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</si>
  <si>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</si>
  <si>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</si>
  <si>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</si>
  <si>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</si>
  <si>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</si>
  <si>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</si>
  <si>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</si>
  <si>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</si>
  <si>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</si>
  <si>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</si>
  <si>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</si>
  <si>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</si>
  <si>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</si>
  <si>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</si>
  <si>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</si>
  <si>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</si>
  <si>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</si>
  <si>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</si>
  <si>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</si>
  <si>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</si>
  <si>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</si>
  <si>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</si>
  <si>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</si>
  <si>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</si>
  <si>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</si>
  <si>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</si>
  <si>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</si>
  <si>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</si>
  <si>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</si>
  <si>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</si>
  <si>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</si>
  <si>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</si>
  <si>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</si>
  <si>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</si>
  <si>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</si>
  <si>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</si>
  <si>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</si>
  <si>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</si>
  <si>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</si>
  <si>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</si>
  <si>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</si>
  <si>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</si>
  <si>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</si>
  <si>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</si>
  <si>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</si>
  <si>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</si>
  <si>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</si>
  <si>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</si>
  <si>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</si>
  <si>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</si>
  <si>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</si>
  <si>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</si>
  <si>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</si>
  <si>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</si>
  <si>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</si>
  <si>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</si>
  <si>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</si>
  <si>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</si>
  <si>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</si>
  <si>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</si>
  <si>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</si>
  <si>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</si>
  <si>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</si>
  <si>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</si>
  <si>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</si>
  <si>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</si>
  <si>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</si>
  <si>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</si>
  <si>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</si>
  <si>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</si>
  <si>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</si>
  <si>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</si>
  <si>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</si>
  <si>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</si>
  <si>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</si>
  <si>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</si>
  <si>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</si>
  <si>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</si>
  <si>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</si>
  <si>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</si>
  <si>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</si>
  <si>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</si>
  <si>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</si>
  <si>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</si>
  <si>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</si>
  <si>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</si>
  <si>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</si>
  <si>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</si>
  <si>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</si>
  <si>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</si>
  <si>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</si>
  <si>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</si>
  <si>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</si>
  <si>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</si>
  <si>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</si>
  <si>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</si>
  <si>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</si>
  <si>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</si>
  <si>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</si>
  <si>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</si>
  <si>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</si>
  <si>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</si>
  <si>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</si>
  <si>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</si>
  <si>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</si>
  <si>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</si>
  <si>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</si>
  <si>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</si>
  <si>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</si>
  <si>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</si>
  <si>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</si>
  <si>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</si>
  <si>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</si>
  <si>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</si>
  <si>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</si>
  <si>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</si>
  <si>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</si>
  <si>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</si>
  <si>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</si>
  <si>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</si>
  <si>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</si>
  <si>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</si>
  <si>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</si>
  <si>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</si>
  <si>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</si>
  <si>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</si>
  <si>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</si>
  <si>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</si>
  <si>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</si>
  <si>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</si>
  <si>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</si>
  <si>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</si>
  <si>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</si>
  <si>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</si>
  <si>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</si>
  <si>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</si>
  <si>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</si>
  <si>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</si>
  <si>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</si>
  <si>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</si>
  <si>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</si>
  <si>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</si>
  <si>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</si>
  <si>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</si>
  <si>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</si>
  <si>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</si>
  <si>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</si>
  <si>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</si>
  <si>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</si>
  <si>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</si>
  <si>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</si>
  <si>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</si>
  <si>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</si>
  <si>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</si>
  <si>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</si>
  <si>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</si>
  <si>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</si>
  <si>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</si>
  <si>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</si>
  <si>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</si>
  <si>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</si>
  <si>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</si>
  <si>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</si>
  <si>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</si>
  <si>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</si>
  <si>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</si>
  <si>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</si>
  <si>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</si>
  <si>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</si>
  <si>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</si>
  <si>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</si>
  <si>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</si>
  <si>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</si>
  <si>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</si>
  <si>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</si>
  <si>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</si>
  <si>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</si>
  <si>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</si>
  <si>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</si>
  <si>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</si>
  <si>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</si>
  <si>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</si>
  <si>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</si>
  <si>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</si>
  <si>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</si>
  <si>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</si>
  <si>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</si>
  <si>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</si>
  <si>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</si>
  <si>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</si>
  <si>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</si>
  <si>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</si>
  <si>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</si>
  <si>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</si>
  <si>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</si>
  <si>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</si>
  <si>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</si>
  <si>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</si>
  <si>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</si>
  <si>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</si>
  <si>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</si>
  <si>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</si>
  <si>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</si>
  <si>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</si>
  <si>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</si>
  <si>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</si>
  <si>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</si>
  <si>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</si>
  <si>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</si>
  <si>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</si>
  <si>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</si>
  <si>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</si>
  <si>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</si>
  <si>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</si>
  <si>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</si>
  <si>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</si>
  <si>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</si>
  <si>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</si>
  <si>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</si>
  <si>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</si>
  <si>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</si>
  <si>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</si>
  <si>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</si>
  <si>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</si>
  <si>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</si>
  <si>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</si>
  <si>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</si>
  <si>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</si>
  <si>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</si>
  <si>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</si>
  <si>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</si>
  <si>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</si>
  <si>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</si>
  <si>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</si>
  <si>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</si>
  <si>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</si>
  <si>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</si>
  <si>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</si>
  <si>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</si>
  <si>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</si>
  <si>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</si>
  <si>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</si>
  <si>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</si>
  <si>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</si>
  <si>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</si>
  <si>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</si>
  <si>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</si>
  <si>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</si>
  <si>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</si>
  <si>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</si>
  <si>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</si>
  <si>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</si>
  <si>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</si>
  <si>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</si>
  <si>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</si>
  <si>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</si>
  <si>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</si>
  <si>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</si>
  <si>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</si>
  <si>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</si>
  <si>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</si>
  <si>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</si>
  <si>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</si>
  <si>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</si>
  <si>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</si>
  <si>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</si>
  <si>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</si>
  <si>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</si>
  <si>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</si>
  <si>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</si>
  <si>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</si>
  <si>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</si>
  <si>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</si>
  <si>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</si>
  <si>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</si>
  <si>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</si>
  <si>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</si>
  <si>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</si>
  <si>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</si>
  <si>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</si>
  <si>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</si>
  <si>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</si>
  <si>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</si>
  <si>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</si>
  <si>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</si>
  <si>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</si>
  <si>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</si>
  <si>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</si>
  <si>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</si>
  <si>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</si>
  <si>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</si>
  <si>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</si>
  <si>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</si>
  <si>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</si>
  <si>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</si>
  <si>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</si>
  <si>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</si>
  <si>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</si>
  <si>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</si>
  <si>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</si>
  <si>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</si>
  <si>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</si>
  <si>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</si>
  <si>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</si>
  <si>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</si>
  <si>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</si>
  <si>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</si>
  <si>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</si>
  <si>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</si>
  <si>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</si>
  <si>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</si>
  <si>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</si>
  <si>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</si>
  <si>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</si>
  <si>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</si>
  <si>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</si>
  <si>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</si>
  <si>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</si>
  <si>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</si>
  <si>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</si>
  <si>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</si>
  <si>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</si>
  <si>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</si>
  <si>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</si>
  <si>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</si>
  <si>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</si>
  <si>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</si>
  <si>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</si>
  <si>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</si>
  <si>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</si>
  <si>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</si>
  <si>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</si>
  <si>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</si>
  <si>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</si>
  <si>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</si>
  <si>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</si>
  <si>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</si>
  <si>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</si>
  <si>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</si>
  <si>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</si>
  <si>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</si>
  <si>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</si>
  <si>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</si>
  <si>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</si>
  <si>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</si>
  <si>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</si>
  <si>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</si>
  <si>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</si>
  <si>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</si>
  <si>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</si>
  <si>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</si>
  <si>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</si>
  <si>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</si>
  <si>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</si>
  <si>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</si>
  <si>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</si>
  <si>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</si>
  <si>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</si>
  <si>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</si>
  <si>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</si>
  <si>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</si>
  <si>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</si>
  <si>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</si>
  <si>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</si>
  <si>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</si>
  <si>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</si>
  <si>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</si>
  <si>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</si>
  <si>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</si>
  <si>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</si>
  <si>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</si>
  <si>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</si>
  <si>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</si>
  <si>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</si>
  <si>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</si>
  <si>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</si>
  <si>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</si>
  <si>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</si>
  <si>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</si>
  <si>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</si>
  <si>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</si>
  <si>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</si>
  <si>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</si>
  <si>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</si>
  <si>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</si>
  <si>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</si>
  <si>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</si>
  <si>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</si>
  <si>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</si>
  <si>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</si>
  <si>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</si>
  <si>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</si>
  <si>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</si>
  <si>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</si>
  <si>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</si>
  <si>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</si>
  <si>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</si>
  <si>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</si>
  <si>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</si>
  <si>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</si>
  <si>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</si>
  <si>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</si>
  <si>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</si>
  <si>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</si>
  <si>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</si>
  <si>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</si>
  <si>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</si>
  <si>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</si>
  <si>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</si>
  <si>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</si>
  <si>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</si>
  <si>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</si>
  <si>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</si>
  <si>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</si>
  <si>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</si>
  <si>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</si>
  <si>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</si>
  <si>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</si>
  <si>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</si>
  <si>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</si>
  <si>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</si>
  <si>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</si>
  <si>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</si>
  <si>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</si>
  <si>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</si>
  <si>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</si>
  <si>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</si>
  <si>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</si>
  <si>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</si>
  <si>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</si>
  <si>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</si>
  <si>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</si>
  <si>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</si>
  <si>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</si>
  <si>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</si>
  <si>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</si>
  <si>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</si>
  <si>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</si>
  <si>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</si>
  <si>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</si>
  <si>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</si>
  <si>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</si>
  <si>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</si>
  <si>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</si>
  <si>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</si>
  <si>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</si>
  <si>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</si>
  <si>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</si>
  <si>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</si>
  <si>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</si>
  <si>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</si>
  <si>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</si>
  <si>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</si>
  <si>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</si>
  <si>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</si>
  <si>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</si>
  <si>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</si>
  <si>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</si>
  <si>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</si>
  <si>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</si>
  <si>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</si>
  <si>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</si>
  <si>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</si>
  <si>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</si>
  <si>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</si>
  <si>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</si>
  <si>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</si>
  <si>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</si>
  <si>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</si>
  <si>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</si>
  <si>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</si>
  <si>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</si>
  <si>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</si>
  <si>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</si>
  <si>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</si>
  <si>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</si>
  <si>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</si>
  <si>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</si>
  <si>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</si>
  <si>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</si>
  <si>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</si>
  <si>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</si>
  <si>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</si>
  <si>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</si>
  <si>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</si>
  <si>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</si>
  <si>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</si>
  <si>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</si>
  <si>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</si>
  <si>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</si>
  <si>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</si>
  <si>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</si>
  <si>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</si>
  <si>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</si>
  <si>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</si>
  <si>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</si>
  <si>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</si>
  <si>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</si>
  <si>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</si>
  <si>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</si>
  <si>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</si>
  <si>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</si>
  <si>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</si>
  <si>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</si>
  <si>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</si>
  <si>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</si>
  <si>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</si>
  <si>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</si>
  <si>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</si>
  <si>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</si>
  <si>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</si>
  <si>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</si>
  <si>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</si>
  <si>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</si>
  <si>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</si>
  <si>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</si>
  <si>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</si>
  <si>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</si>
  <si>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</si>
  <si>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</si>
  <si>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</si>
  <si>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</si>
  <si>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</si>
  <si>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</si>
  <si>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</si>
  <si>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</si>
  <si>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</si>
  <si>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</si>
  <si>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</si>
  <si>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</si>
  <si>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</si>
  <si>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</si>
  <si>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</si>
  <si>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</si>
  <si>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</si>
  <si>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</si>
  <si>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</si>
  <si>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</si>
  <si>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</si>
  <si>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</si>
  <si>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</si>
  <si>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</si>
  <si>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</si>
  <si>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</si>
  <si>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</si>
  <si>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</si>
  <si>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</si>
  <si>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</si>
  <si>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</si>
  <si>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</si>
  <si>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</si>
  <si>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</si>
  <si>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</si>
  <si>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</si>
  <si>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</si>
  <si>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</si>
  <si>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</si>
  <si>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</si>
  <si>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</si>
  <si>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</si>
  <si>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</si>
  <si>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</si>
  <si>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</si>
  <si>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</si>
  <si>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</si>
  <si>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</si>
  <si>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</si>
  <si>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</si>
  <si>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</si>
  <si>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</si>
  <si>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</si>
  <si>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</si>
  <si>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</si>
  <si>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</si>
  <si>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</si>
  <si>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</si>
  <si>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</si>
  <si>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</si>
  <si>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</si>
  <si>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</si>
  <si>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</si>
  <si>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</si>
  <si>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</si>
  <si>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</si>
  <si>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</si>
  <si>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</si>
  <si>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</si>
  <si>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</si>
  <si>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</si>
  <si>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</si>
  <si>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</si>
  <si>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</si>
  <si>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</si>
  <si>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</si>
  <si>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</si>
  <si>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</si>
  <si>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</si>
  <si>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</si>
  <si>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</si>
  <si>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</si>
  <si>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</si>
  <si>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</si>
  <si>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</si>
  <si>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</si>
  <si>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</si>
  <si>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</si>
  <si>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</si>
  <si>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</si>
  <si>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</si>
  <si>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</si>
  <si>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</si>
  <si>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</si>
  <si>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</si>
  <si>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</si>
  <si>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</si>
  <si>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</si>
  <si>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</si>
  <si>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</si>
  <si>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</si>
  <si>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</si>
  <si>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</si>
  <si>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</si>
  <si>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</si>
  <si>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</si>
  <si>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</si>
  <si>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</si>
  <si>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</si>
  <si>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</si>
  <si>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</si>
  <si>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</si>
  <si>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</si>
  <si>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</si>
  <si>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</si>
  <si>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</si>
  <si>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</si>
  <si>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</si>
  <si>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</si>
  <si>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</si>
  <si>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</si>
  <si>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</si>
  <si>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</si>
  <si>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</si>
  <si>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</si>
  <si>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</si>
  <si>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</si>
  <si>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</si>
  <si>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</si>
  <si>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</si>
  <si>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</si>
  <si>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</si>
  <si>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</si>
  <si>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</si>
  <si>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</si>
  <si>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</si>
  <si>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</si>
  <si>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</si>
  <si>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</si>
  <si>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</si>
  <si>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</si>
  <si>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</si>
  <si>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</si>
  <si>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</si>
  <si>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</si>
  <si>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</si>
  <si>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</si>
  <si>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</si>
  <si>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</si>
  <si>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</si>
  <si>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</si>
  <si>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</si>
  <si>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</si>
  <si>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</si>
  <si>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</si>
  <si>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</si>
  <si>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</si>
  <si>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</si>
  <si>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</si>
  <si>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</si>
  <si>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</si>
  <si>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</si>
  <si>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</si>
  <si>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</si>
  <si>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</si>
  <si>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</si>
  <si>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</si>
  <si>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</si>
  <si>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</si>
  <si>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</si>
  <si>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</si>
  <si>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</si>
  <si>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</si>
  <si>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</si>
  <si>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</si>
  <si>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</si>
  <si>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</si>
  <si>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</si>
  <si>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</si>
  <si>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</si>
  <si>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</si>
  <si>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</si>
  <si>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</si>
  <si>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</si>
  <si>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</si>
  <si>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</si>
  <si>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</si>
  <si>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</si>
  <si>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</si>
  <si>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</si>
  <si>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</si>
  <si>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</si>
  <si>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</si>
  <si>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</si>
  <si>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</si>
  <si>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</si>
  <si>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</si>
  <si>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</si>
  <si>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</si>
  <si>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</si>
  <si>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</si>
  <si>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</si>
  <si>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</si>
  <si>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</si>
  <si>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</si>
  <si>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</si>
  <si>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</si>
  <si>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</si>
  <si>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</si>
  <si>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</si>
  <si>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</si>
  <si>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</si>
  <si>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</si>
  <si>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</si>
  <si>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</si>
  <si>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</si>
  <si>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</si>
  <si>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</si>
  <si>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</si>
  <si>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</si>
  <si>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</si>
  <si>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</si>
  <si>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</si>
  <si>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</si>
  <si>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</si>
  <si>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</si>
  <si>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</si>
  <si>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</si>
  <si>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</si>
  <si>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</si>
  <si>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</si>
  <si>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</si>
  <si>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</si>
  <si>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</si>
  <si>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</si>
  <si>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</si>
  <si>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</si>
  <si>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</si>
  <si>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</si>
  <si>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</si>
  <si>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</si>
  <si>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</si>
  <si>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</si>
  <si>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</si>
  <si>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</si>
  <si>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</si>
  <si>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</si>
  <si>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</si>
  <si>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</si>
  <si>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</si>
  <si>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</si>
  <si>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</si>
  <si>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</si>
  <si>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</si>
  <si>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</si>
  <si>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</si>
  <si>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</si>
  <si>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</si>
  <si>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</si>
  <si>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</si>
  <si>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</si>
  <si>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</si>
  <si>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</si>
  <si>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</si>
  <si>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</si>
  <si>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</si>
  <si>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</si>
  <si>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</si>
  <si>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</si>
  <si>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</si>
  <si>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</si>
  <si>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</si>
  <si>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</si>
  <si>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</si>
  <si>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</si>
  <si>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</si>
  <si>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</si>
  <si>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</si>
  <si>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</si>
  <si>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</si>
  <si>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</si>
  <si>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</si>
  <si>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</si>
  <si>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</si>
  <si>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</si>
  <si>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</si>
  <si>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</si>
  <si>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</si>
  <si>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</si>
  <si>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</si>
  <si>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</si>
  <si>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</si>
  <si>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</si>
  <si>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</si>
  <si>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</si>
  <si>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</si>
  <si>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</si>
  <si>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</si>
  <si>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</si>
  <si>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</si>
  <si>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</si>
  <si>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</si>
  <si>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</si>
  <si>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</si>
  <si>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</si>
  <si>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</si>
  <si>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</si>
  <si>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</si>
  <si>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</si>
  <si>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</si>
  <si>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</si>
  <si>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</si>
  <si>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</si>
  <si>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</si>
  <si>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</si>
  <si>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</si>
  <si>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</si>
  <si>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</si>
  <si>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</si>
  <si>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</si>
  <si>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</si>
  <si>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</si>
  <si>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</si>
  <si>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</si>
  <si>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</si>
  <si>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</si>
  <si>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</si>
  <si>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</si>
  <si>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</si>
  <si>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</si>
  <si>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</si>
  <si>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</si>
  <si>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</si>
  <si>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</si>
  <si>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</si>
  <si>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</si>
  <si>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</si>
  <si>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</si>
  <si>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</si>
  <si>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</si>
  <si>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</si>
  <si>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</si>
  <si>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</si>
  <si>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</si>
  <si>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</si>
  <si>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</si>
  <si>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</si>
  <si>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</si>
  <si>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</si>
  <si>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</si>
  <si>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</si>
  <si>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</si>
  <si>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</si>
  <si>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</si>
  <si>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</si>
  <si>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</si>
  <si>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</si>
  <si>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</si>
  <si>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</si>
  <si>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</si>
  <si>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</si>
  <si>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</si>
  <si>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</si>
  <si>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</si>
  <si>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</si>
  <si>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</si>
  <si>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</si>
  <si>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</si>
  <si>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</si>
  <si>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</si>
  <si>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</si>
  <si>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</si>
  <si>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</si>
  <si>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</si>
  <si>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</si>
  <si>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</si>
  <si>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</si>
  <si>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</si>
  <si>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</si>
  <si>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</si>
  <si>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</si>
  <si>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</si>
  <si>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</si>
  <si>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</si>
  <si>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</si>
  <si>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</si>
  <si>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</si>
  <si>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</si>
  <si>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</si>
  <si>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</si>
  <si>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</si>
  <si>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</si>
  <si>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</si>
  <si>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</si>
  <si>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</si>
  <si>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</si>
  <si>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</si>
  <si>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</si>
  <si>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</si>
  <si>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</si>
  <si>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</si>
  <si>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</si>
  <si>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</si>
  <si>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</si>
  <si>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</si>
  <si>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</si>
  <si>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</si>
  <si>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</si>
  <si>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</si>
  <si>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</si>
  <si>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</si>
  <si>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</si>
  <si>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</si>
  <si>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</si>
  <si>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</si>
  <si>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</si>
  <si>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</si>
  <si>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</si>
  <si>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</si>
  <si>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</si>
  <si>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</si>
  <si>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</si>
  <si>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</si>
  <si>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</si>
  <si>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</si>
  <si>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</si>
  <si>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</si>
  <si>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</si>
  <si>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</si>
  <si>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</si>
  <si>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</si>
  <si>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</si>
  <si>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</si>
  <si>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</si>
  <si>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</si>
  <si>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</si>
  <si>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</si>
  <si>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</si>
  <si>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</si>
  <si>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</si>
  <si>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</si>
  <si>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</si>
  <si>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</si>
  <si>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</si>
  <si>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</si>
  <si>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</si>
  <si>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</si>
  <si>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</si>
  <si>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</si>
  <si>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</si>
  <si>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</si>
  <si>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</si>
  <si>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</si>
  <si>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</si>
  <si>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</si>
  <si>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</si>
  <si>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</si>
  <si>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</si>
  <si>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</si>
  <si>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</si>
  <si>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</si>
  <si>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</si>
  <si>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</si>
  <si>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</si>
  <si>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</si>
  <si>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</si>
  <si>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</si>
  <si>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</si>
  <si>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</si>
  <si>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</si>
  <si>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</si>
  <si>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</si>
  <si>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</si>
  <si>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</si>
  <si>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</si>
  <si>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</si>
  <si>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</si>
  <si>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</si>
  <si>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</si>
  <si>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</si>
  <si>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</si>
  <si>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</si>
  <si>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</si>
  <si>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</si>
  <si>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</si>
  <si>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</si>
  <si>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</si>
  <si>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</si>
  <si>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</si>
  <si>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</si>
  <si>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</si>
  <si>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</si>
  <si>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</si>
  <si>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</si>
  <si>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</si>
  <si>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</si>
  <si>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</si>
  <si>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</si>
  <si>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</si>
  <si>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</si>
  <si>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</si>
  <si>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</si>
  <si>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</si>
  <si>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</si>
  <si>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</si>
  <si>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</si>
  <si>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</si>
  <si>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</si>
  <si>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</si>
  <si>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</si>
  <si>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</si>
  <si>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</si>
  <si>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</si>
  <si>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</si>
  <si>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</si>
  <si>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</si>
  <si>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</si>
  <si>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</si>
  <si>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</si>
  <si>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</si>
  <si>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</si>
  <si>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</si>
  <si>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</si>
  <si>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</si>
  <si>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</si>
  <si>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</si>
  <si>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</si>
  <si>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</si>
  <si>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</si>
  <si>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</si>
  <si>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</si>
  <si>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</si>
  <si>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</si>
  <si>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</si>
  <si>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</si>
  <si>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</si>
  <si>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</si>
  <si>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</si>
  <si>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</si>
  <si>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</si>
  <si>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</si>
  <si>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</si>
  <si>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</si>
  <si>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</si>
  <si>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</si>
  <si>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</si>
  <si>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</si>
  <si>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</si>
  <si>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</si>
  <si>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</si>
  <si>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</si>
  <si>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</si>
  <si>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</si>
  <si>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</si>
  <si>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</si>
  <si>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</si>
  <si>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</si>
  <si>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</si>
  <si>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</si>
  <si>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</si>
  <si>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</si>
  <si>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</si>
  <si>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</si>
  <si>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</si>
  <si>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</si>
  <si>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</si>
  <si>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</si>
  <si>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</si>
  <si>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</si>
  <si>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</si>
  <si>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</si>
  <si>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</si>
  <si>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</si>
  <si>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</si>
  <si>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</si>
  <si>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</si>
  <si>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</si>
  <si>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</si>
  <si>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</si>
  <si>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</si>
  <si>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</si>
  <si>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</si>
  <si>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</si>
  <si>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</si>
  <si>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</si>
  <si>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</si>
  <si>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</si>
  <si>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</si>
  <si>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</si>
  <si>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</si>
  <si>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</si>
  <si>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</si>
  <si>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</si>
  <si>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</si>
  <si>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</si>
  <si>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</si>
  <si>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</si>
  <si>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</si>
  <si>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</si>
  <si>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</si>
  <si>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</si>
  <si>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</si>
  <si>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</si>
  <si>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</si>
  <si>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</si>
  <si>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</si>
  <si>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</si>
  <si>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</si>
  <si>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</si>
  <si>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</si>
  <si>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</si>
  <si>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</si>
  <si>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</si>
  <si>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</si>
  <si>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</si>
  <si>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</si>
  <si>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</si>
  <si>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</si>
  <si>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</si>
  <si>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</si>
  <si>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</si>
  <si>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</si>
  <si>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</si>
  <si>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</si>
  <si>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</si>
  <si>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</si>
  <si>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</si>
  <si>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</si>
  <si>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</si>
  <si>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</si>
  <si>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</si>
  <si>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</si>
  <si>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</si>
  <si>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</si>
  <si>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</si>
  <si>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</si>
  <si>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</si>
  <si>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</si>
  <si>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</si>
  <si>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</si>
  <si>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</si>
  <si>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</si>
  <si>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</si>
  <si>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</si>
  <si>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</si>
  <si>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</si>
  <si>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</si>
  <si>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</si>
  <si>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</si>
  <si>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</si>
  <si>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</si>
  <si>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</si>
  <si>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</si>
  <si>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</si>
  <si>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</si>
  <si>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</si>
  <si>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</si>
  <si>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</si>
  <si>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</si>
  <si>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</si>
  <si>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</si>
  <si>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</si>
  <si>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</si>
  <si>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</si>
  <si>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</si>
  <si>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</si>
  <si>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</si>
  <si>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</si>
  <si>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</si>
  <si>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</si>
  <si>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</si>
  <si>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</si>
  <si>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</si>
  <si>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</si>
  <si>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</si>
  <si>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</si>
  <si>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</si>
  <si>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</si>
  <si>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</si>
  <si>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</si>
  <si>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</si>
  <si>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</si>
  <si>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</si>
  <si>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</si>
  <si>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</si>
  <si>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</si>
  <si>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</si>
  <si>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</si>
  <si>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</si>
  <si>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</si>
  <si>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</si>
  <si>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</si>
  <si>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</si>
  <si>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</si>
  <si>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</si>
  <si>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</si>
  <si>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</si>
  <si>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</si>
  <si>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</si>
  <si>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</si>
  <si>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</si>
  <si>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</si>
  <si>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</si>
  <si>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</si>
  <si>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</si>
  <si>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</si>
  <si>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</si>
  <si>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</si>
  <si>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</si>
  <si>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</si>
  <si>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</si>
  <si>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</si>
  <si>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</si>
  <si>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</si>
  <si>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</si>
  <si>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</si>
  <si>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</si>
  <si>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</si>
  <si>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</si>
  <si>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</si>
  <si>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</si>
  <si>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</si>
  <si>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</si>
  <si>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</si>
  <si>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</si>
  <si>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</si>
  <si>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</si>
  <si>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</si>
  <si>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</si>
  <si>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</si>
  <si>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</si>
  <si>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</si>
  <si>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</si>
  <si>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</si>
  <si>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</si>
  <si>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</si>
  <si>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</si>
  <si>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</si>
  <si>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</si>
  <si>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</si>
  <si>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</si>
  <si>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</si>
  <si>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</si>
  <si>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</si>
  <si>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</si>
  <si>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</si>
  <si>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</si>
  <si>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</si>
  <si>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</si>
  <si>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</si>
  <si>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</si>
  <si>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</si>
  <si>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</si>
  <si>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</si>
  <si>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</si>
  <si>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</si>
  <si>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</si>
  <si>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</si>
  <si>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</si>
  <si>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</si>
  <si>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</si>
  <si>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</si>
  <si>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</si>
  <si>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</si>
  <si>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</si>
  <si>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</si>
  <si>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</si>
  <si>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</si>
  <si>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</si>
  <si>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</si>
  <si>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</si>
  <si>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</si>
  <si>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</si>
  <si>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</si>
  <si>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</si>
  <si>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</si>
  <si>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</si>
  <si>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</si>
  <si>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</si>
  <si>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</si>
  <si>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</si>
  <si>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</si>
  <si>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</si>
  <si>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</si>
  <si>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</si>
  <si>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</si>
  <si>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</si>
  <si>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</si>
  <si>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</si>
  <si>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</si>
  <si>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</si>
  <si>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</si>
  <si>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</si>
  <si>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</si>
  <si>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</si>
  <si>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</si>
  <si>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</si>
  <si>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</si>
  <si>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</si>
  <si>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</si>
  <si>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</si>
  <si>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</si>
  <si>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</si>
  <si>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</si>
  <si>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</si>
  <si>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</si>
  <si>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</si>
  <si>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</si>
  <si>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</si>
  <si>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</si>
  <si>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</si>
  <si>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</si>
  <si>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</si>
  <si>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</si>
  <si>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</si>
  <si>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</si>
  <si>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</si>
  <si>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</si>
  <si>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</si>
  <si>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</si>
  <si>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</si>
  <si>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</si>
  <si>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</si>
  <si>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</si>
  <si>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</si>
  <si>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</si>
  <si>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</si>
  <si>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</si>
  <si>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</si>
  <si>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</si>
  <si>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</si>
  <si>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</si>
  <si>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</si>
  <si>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</si>
  <si>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</si>
  <si>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</si>
  <si>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</si>
  <si>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</si>
  <si>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</si>
  <si>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</si>
  <si>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</si>
  <si>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</si>
  <si>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</si>
  <si>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</si>
  <si>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</si>
  <si>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</si>
  <si>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</si>
  <si>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</si>
  <si>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</si>
  <si>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</si>
  <si>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</si>
  <si>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</si>
  <si>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</si>
  <si>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</si>
  <si>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</si>
  <si>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</si>
  <si>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</si>
  <si>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</si>
  <si>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</si>
  <si>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</si>
  <si>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</si>
  <si>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</si>
  <si>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</si>
  <si>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</si>
  <si>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</si>
  <si>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</si>
  <si>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</si>
  <si>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</si>
  <si>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</si>
  <si>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</si>
  <si>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</si>
  <si>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</si>
  <si>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</si>
  <si>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</si>
  <si>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</si>
  <si>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</si>
  <si>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</si>
  <si>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</si>
  <si>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</si>
  <si>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</si>
  <si>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</si>
  <si>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</si>
  <si>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</si>
  <si>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</si>
  <si>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</si>
  <si>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</si>
  <si>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</si>
  <si>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</si>
  <si>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</si>
  <si>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</si>
  <si>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</si>
  <si>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</si>
  <si>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</si>
  <si>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</si>
  <si>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</si>
  <si>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</si>
  <si>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</si>
  <si>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</si>
  <si>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</si>
  <si>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</si>
  <si>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</si>
  <si>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</si>
  <si>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</si>
  <si>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</si>
  <si>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</si>
  <si>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</si>
  <si>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</si>
  <si>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</si>
  <si>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</si>
  <si>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</si>
  <si>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</si>
  <si>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</si>
  <si>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</si>
  <si>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</si>
  <si>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</si>
  <si>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</si>
  <si>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</si>
  <si>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</si>
  <si>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</si>
  <si>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</si>
  <si>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</si>
  <si>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</si>
  <si>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</si>
  <si>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</si>
  <si>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</si>
  <si>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</si>
  <si>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</si>
  <si>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</si>
  <si>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</si>
  <si>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</si>
  <si>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</si>
  <si>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</si>
  <si>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</si>
  <si>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</si>
  <si>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</si>
  <si>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</si>
  <si>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</si>
  <si>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</si>
  <si>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</si>
  <si>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</si>
  <si>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</si>
  <si>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</si>
  <si>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</si>
  <si>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</si>
  <si>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</si>
  <si>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</si>
  <si>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</si>
  <si>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</si>
  <si>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</si>
  <si>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</si>
  <si>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</si>
  <si>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</si>
  <si>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</si>
  <si>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</si>
  <si>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</si>
  <si>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</si>
  <si>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</si>
  <si>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</si>
  <si>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</si>
  <si>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</si>
  <si>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</si>
  <si>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</si>
  <si>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</si>
  <si>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</si>
  <si>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</si>
  <si>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</si>
  <si>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</si>
  <si>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</si>
  <si>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</si>
  <si>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</si>
  <si>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</si>
  <si>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</si>
  <si>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</si>
  <si>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</si>
  <si>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</si>
  <si>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</si>
  <si>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</si>
  <si>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</si>
  <si>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</si>
  <si>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</si>
  <si>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</si>
  <si>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</si>
  <si>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</si>
  <si>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</si>
  <si>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</si>
  <si>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</si>
  <si>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</si>
  <si>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</si>
  <si>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</si>
  <si>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</si>
  <si>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</si>
  <si>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</si>
  <si>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</si>
  <si>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</si>
  <si>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</si>
  <si>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</si>
  <si>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</si>
  <si>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</si>
  <si>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</si>
  <si>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</si>
  <si>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</si>
  <si>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</si>
  <si>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</si>
  <si>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</si>
  <si>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</si>
  <si>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</si>
  <si>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</si>
  <si>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</si>
  <si>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</si>
  <si>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</si>
  <si>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</si>
  <si>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</si>
  <si>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</si>
  <si>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</si>
  <si>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</si>
  <si>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</si>
  <si>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</si>
  <si>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</si>
  <si>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</si>
  <si>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</si>
  <si>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</si>
  <si>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</si>
  <si>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</si>
  <si>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</si>
  <si>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</si>
  <si>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</si>
  <si>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</si>
  <si>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</si>
  <si>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</si>
  <si>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</si>
  <si>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</si>
  <si>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</si>
  <si>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</si>
  <si>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</si>
  <si>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</si>
  <si>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</si>
  <si>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</si>
  <si>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</si>
  <si>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</si>
  <si>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</si>
  <si>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</si>
  <si>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</si>
  <si>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</si>
  <si>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</si>
  <si>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</si>
  <si>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</si>
  <si>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</si>
  <si>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</si>
  <si>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</si>
  <si>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</si>
  <si>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</si>
  <si>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</si>
  <si>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</si>
  <si>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</si>
  <si>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</si>
  <si>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</si>
  <si>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</si>
  <si>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</si>
  <si>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</si>
  <si>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</si>
  <si>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</si>
  <si>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</si>
  <si>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</si>
  <si>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</si>
  <si>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</si>
  <si>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</si>
  <si>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</si>
  <si>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</si>
  <si>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</si>
  <si>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</si>
  <si>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</si>
  <si>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</si>
  <si>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Categoty</t>
  </si>
  <si>
    <t>Sub-Category</t>
  </si>
  <si>
    <t>film &amp; video</t>
  </si>
  <si>
    <t>television</t>
  </si>
  <si>
    <t>Row Labels</t>
  </si>
  <si>
    <t>Grand Total</t>
  </si>
  <si>
    <t>Count of id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</si>
  <si>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</si>
  <si>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</si>
  <si>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</si>
  <si>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</si>
  <si>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</si>
  <si>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</si>
  <si>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</si>
  <si>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</si>
  <si>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(All)</t>
  </si>
  <si>
    <t>Column Labels</t>
  </si>
  <si>
    <t>animation</t>
  </si>
  <si>
    <t>documentary</t>
  </si>
  <si>
    <t>drama</t>
  </si>
  <si>
    <t>science fiction</t>
  </si>
  <si>
    <t>shorts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</si>
  <si>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</si>
  <si>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</si>
  <si>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</si>
  <si>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</si>
  <si>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</si>
  <si>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</si>
  <si>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</si>
  <si>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</si>
  <si>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</si>
  <si>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</si>
  <si>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</si>
  <si>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</si>
  <si>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</si>
  <si>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</si>
  <si>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</si>
  <si>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</si>
  <si>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</si>
  <si>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</si>
  <si>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</si>
  <si>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</si>
  <si>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</si>
  <si>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</si>
  <si>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</si>
  <si>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</si>
  <si>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</si>
  <si>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</si>
  <si>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</si>
  <si>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</si>
  <si>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</si>
  <si>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</si>
  <si>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</si>
  <si>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</si>
  <si>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</si>
  <si>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</si>
  <si>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</si>
  <si>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</si>
  <si>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</si>
  <si>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</si>
  <si>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</si>
  <si>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</si>
  <si>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</si>
  <si>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</si>
  <si>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</si>
  <si>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</si>
  <si>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</si>
  <si>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</si>
  <si>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</si>
  <si>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</si>
  <si>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</si>
  <si>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</si>
  <si>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</si>
  <si>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</si>
  <si>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</si>
  <si>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</si>
  <si>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</si>
  <si>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</si>
  <si>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</si>
  <si>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</si>
  <si>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  </t>
  </si>
  <si>
    <t>Greater than or equal to 50000</t>
  </si>
  <si>
    <t>45000 to 49999</t>
  </si>
  <si>
    <t>40000 to 44999</t>
  </si>
  <si>
    <t>35000 to 39999</t>
  </si>
  <si>
    <t>30000 to 34999</t>
  </si>
  <si>
    <t>25000 to 29999</t>
  </si>
  <si>
    <t>20000 to 24999</t>
  </si>
  <si>
    <t>15000 to 19999</t>
  </si>
  <si>
    <t>10000 to 14999</t>
  </si>
  <si>
    <t>5000 to 9999</t>
  </si>
  <si>
    <t>1000 to 4999</t>
  </si>
  <si>
    <t>Less than 1000</t>
  </si>
  <si>
    <t>Successful backers_count</t>
  </si>
  <si>
    <t>Unsuccessful backers_count</t>
  </si>
  <si>
    <t>Mean</t>
  </si>
  <si>
    <t>Median</t>
  </si>
  <si>
    <t>Minimum</t>
  </si>
  <si>
    <t>Maximum</t>
  </si>
  <si>
    <t>Variance</t>
  </si>
  <si>
    <t>Standard Deviation</t>
  </si>
  <si>
    <t>Statistics</t>
  </si>
  <si>
    <t>Unsuccessful Value</t>
  </si>
  <si>
    <t>Successful Value</t>
  </si>
  <si>
    <t>Index</t>
  </si>
  <si>
    <t>Sorted Successful backers_count</t>
  </si>
  <si>
    <t>Sorted Unsuccessful backers_count</t>
  </si>
  <si>
    <t>Successful Category</t>
  </si>
  <si>
    <t>Count</t>
  </si>
  <si>
    <t>Unsuccessful Category</t>
  </si>
  <si>
    <t>Average of backers_count</t>
  </si>
  <si>
    <t>Max of backers_count</t>
  </si>
  <si>
    <t>Min of backers_count</t>
  </si>
  <si>
    <t>Var of backers_count</t>
  </si>
  <si>
    <t>StdDev of backers_count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</si>
</sst>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[$-409]m/d/yy\ h:mm\ AM/PM;@"/>
    <numFmt numFmtId="165" formatCode="0.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D4D4D4"/>
      <name val="Consolas"/>
      <family val="3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 applyAlignment="1">
      <alignment horizontal="left"/>
    </xf>
    <xf numFmtId="0" fontId="3" fillId="0" borderId="0" xfId="0" applyFont="1" applyAlignment="1">
      <alignment vertical="center"/>
    </xf>
    <xf numFmtId="43" fontId="0" fillId="0" borderId="0" xfId="2" applyFont="1"/>
    <xf numFmtId="43" fontId="0" fillId="0" borderId="1" xfId="2" applyFont="1" applyBorder="1"/>
    <xf numFmtId="0" fontId="0" fillId="0" borderId="1" xfId="0" applyBorder="1"/>
    <xf numFmtId="9" fontId="0" fillId="0" borderId="1" xfId="1" applyFont="1" applyBorder="1"/>
    <xf numFmtId="0" fontId="1" fillId="2" borderId="1" xfId="0" applyFont="1" applyFill="1" applyBorder="1"/>
    <xf numFmtId="43" fontId="1" fillId="2" borderId="1" xfId="2" applyFont="1" applyFill="1" applyBorder="1"/>
    <xf numFmtId="0" fontId="1" fillId="0" borderId="0" xfId="0" applyFont="1" applyAlignment="1">
      <alignment horizontal="center" vertical="center" wrapText="1"/>
    </xf>
    <xf numFmtId="165" fontId="0" fillId="0" borderId="0" xfId="0" applyNumberFormat="1"/>
  </cellXfs>
  <cellStyles count="3">
    <cellStyle name="Comma" xfId="2" builtinId="3"/>
    <cellStyle name="Normal" xfId="0" builtinId="0"/>
    <cellStyle name="Percent" xfId="1" builtinId="5"/>
  </cellStyles>
  <dxfs count="3">
    <dxf>
      <fill>
        <patternFill>
          <bgColor theme="7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 of State</a:t>
            </a:r>
            <a:r>
              <a:rPr lang="en-US" baseline="0"/>
              <a:t> by Goal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Summary!$B$1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Summary!$A$2:$A$13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Summary!$B$2:$B$13</c:f>
            </c:numRef>
          </c:val>
          <c:smooth val="0"/>
          <c:extLst>
            <c:ext xmlns:c16="http://schemas.microsoft.com/office/drawing/2014/chart" uri="{C3380CC4-5D6E-409C-BE32-E72D297353CC}">
              <c16:uniqueId val="{00000000-5220-4A82-A7D1-22DFA1F32652}"/>
            </c:ext>
          </c:extLst>
        </c:ser>
        <c:ser>
          <c:idx val="5"/>
          <c:order val="5"/>
          <c:tx>
            <c:strRef>
              <c:f>Summary!$G$1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Summary!$A$2:$A$13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Summary!$G$2:$G$13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220-4A82-A7D1-22DFA1F32652}"/>
            </c:ext>
          </c:extLst>
        </c:ser>
        <c:ser>
          <c:idx val="6"/>
          <c:order val="6"/>
          <c:tx>
            <c:strRef>
              <c:f>Summary!$H$1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Summary!$A$2:$A$13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Summary!$H$2:$H$13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220-4A82-A7D1-22DFA1F32652}"/>
            </c:ext>
          </c:extLst>
        </c:ser>
        <c:ser>
          <c:idx val="7"/>
          <c:order val="7"/>
          <c:tx>
            <c:strRef>
              <c:f>Summary!$I$1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Summary!$A$2:$A$13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Summary!$I$2:$I$13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220-4A82-A7D1-22DFA1F326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5716800"/>
        <c:axId val="315718112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Summary!$C$1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Summary!$A$2:$A$13</c15:sqref>
                        </c15:formulaRef>
                      </c:ext>
                    </c:extLst>
                    <c:strCache>
                      <c:ptCount val="12"/>
                      <c:pt idx="0">
                        <c:v>Less than 1000</c:v>
                      </c:pt>
                      <c:pt idx="1">
                        <c:v>1000 to 4999</c:v>
                      </c:pt>
                      <c:pt idx="2">
                        <c:v>5000 to 9999</c:v>
                      </c:pt>
                      <c:pt idx="3">
                        <c:v>10000 to 14999</c:v>
                      </c:pt>
                      <c:pt idx="4">
                        <c:v>15000 to 19999</c:v>
                      </c:pt>
                      <c:pt idx="5">
                        <c:v>20000 to 24999</c:v>
                      </c:pt>
                      <c:pt idx="6">
                        <c:v>25000 to 29999</c:v>
                      </c:pt>
                      <c:pt idx="7">
                        <c:v>30000 to 34999</c:v>
                      </c:pt>
                      <c:pt idx="8">
                        <c:v>35000 to 39999</c:v>
                      </c:pt>
                      <c:pt idx="9">
                        <c:v>40000 to 44999</c:v>
                      </c:pt>
                      <c:pt idx="10">
                        <c:v>45000 to 49999</c:v>
                      </c:pt>
                      <c:pt idx="11">
                        <c:v>Greater than or equal to 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Summary!$C$2:$C$13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55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5220-4A82-A7D1-22DFA1F32652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Summary!$D$1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Summary!$A$2:$A$13</c15:sqref>
                        </c15:formulaRef>
                      </c:ext>
                    </c:extLst>
                    <c:strCache>
                      <c:ptCount val="12"/>
                      <c:pt idx="0">
                        <c:v>Less than 1000</c:v>
                      </c:pt>
                      <c:pt idx="1">
                        <c:v>1000 to 4999</c:v>
                      </c:pt>
                      <c:pt idx="2">
                        <c:v>5000 to 9999</c:v>
                      </c:pt>
                      <c:pt idx="3">
                        <c:v>10000 to 14999</c:v>
                      </c:pt>
                      <c:pt idx="4">
                        <c:v>15000 to 19999</c:v>
                      </c:pt>
                      <c:pt idx="5">
                        <c:v>20000 to 24999</c:v>
                      </c:pt>
                      <c:pt idx="6">
                        <c:v>25000 to 29999</c:v>
                      </c:pt>
                      <c:pt idx="7">
                        <c:v>30000 to 34999</c:v>
                      </c:pt>
                      <c:pt idx="8">
                        <c:v>35000 to 39999</c:v>
                      </c:pt>
                      <c:pt idx="9">
                        <c:v>40000 to 44999</c:v>
                      </c:pt>
                      <c:pt idx="10">
                        <c:v>45000 to 49999</c:v>
                      </c:pt>
                      <c:pt idx="11">
                        <c:v>Greater than or equal to 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Summary!$D$2:$D$13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198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5220-4A82-A7D1-22DFA1F32652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Summary!$E$1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Summary!$A$2:$A$13</c15:sqref>
                        </c15:formulaRef>
                      </c:ext>
                    </c:extLst>
                    <c:strCache>
                      <c:ptCount val="12"/>
                      <c:pt idx="0">
                        <c:v>Less than 1000</c:v>
                      </c:pt>
                      <c:pt idx="1">
                        <c:v>1000 to 4999</c:v>
                      </c:pt>
                      <c:pt idx="2">
                        <c:v>5000 to 9999</c:v>
                      </c:pt>
                      <c:pt idx="3">
                        <c:v>10000 to 14999</c:v>
                      </c:pt>
                      <c:pt idx="4">
                        <c:v>15000 to 19999</c:v>
                      </c:pt>
                      <c:pt idx="5">
                        <c:v>20000 to 24999</c:v>
                      </c:pt>
                      <c:pt idx="6">
                        <c:v>25000 to 29999</c:v>
                      </c:pt>
                      <c:pt idx="7">
                        <c:v>30000 to 34999</c:v>
                      </c:pt>
                      <c:pt idx="8">
                        <c:v>35000 to 39999</c:v>
                      </c:pt>
                      <c:pt idx="9">
                        <c:v>40000 to 44999</c:v>
                      </c:pt>
                      <c:pt idx="10">
                        <c:v>45000 to 49999</c:v>
                      </c:pt>
                      <c:pt idx="11">
                        <c:v>Greater than or equal to 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Summary!$E$2:$E$13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83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220-4A82-A7D1-22DFA1F32652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Summary!$F$1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Summary!$A$2:$A$13</c15:sqref>
                        </c15:formulaRef>
                      </c:ext>
                    </c:extLst>
                    <c:strCache>
                      <c:ptCount val="12"/>
                      <c:pt idx="0">
                        <c:v>Less than 1000</c:v>
                      </c:pt>
                      <c:pt idx="1">
                        <c:v>1000 to 4999</c:v>
                      </c:pt>
                      <c:pt idx="2">
                        <c:v>5000 to 9999</c:v>
                      </c:pt>
                      <c:pt idx="3">
                        <c:v>10000 to 14999</c:v>
                      </c:pt>
                      <c:pt idx="4">
                        <c:v>15000 to 19999</c:v>
                      </c:pt>
                      <c:pt idx="5">
                        <c:v>20000 to 24999</c:v>
                      </c:pt>
                      <c:pt idx="6">
                        <c:v>25000 to 29999</c:v>
                      </c:pt>
                      <c:pt idx="7">
                        <c:v>30000 to 34999</c:v>
                      </c:pt>
                      <c:pt idx="8">
                        <c:v>35000 to 39999</c:v>
                      </c:pt>
                      <c:pt idx="9">
                        <c:v>40000 to 44999</c:v>
                      </c:pt>
                      <c:pt idx="10">
                        <c:v>45000 to 49999</c:v>
                      </c:pt>
                      <c:pt idx="11">
                        <c:v>Greater than or equal to 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Summary!$F$2:$F$13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336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5220-4A82-A7D1-22DFA1F32652}"/>
                  </c:ext>
                </c:extLst>
              </c15:ser>
            </c15:filteredLineSeries>
          </c:ext>
        </c:extLst>
      </c:lineChart>
      <c:catAx>
        <c:axId val="315716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718112"/>
        <c:crosses val="autoZero"/>
        <c:auto val="1"/>
        <c:lblAlgn val="ctr"/>
        <c:lblOffset val="100"/>
        <c:noMultiLvlLbl val="0"/>
      </c:catAx>
      <c:valAx>
        <c:axId val="31571811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716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Successful Backer</a:t>
            </a:r>
            <a:r>
              <a:rPr lang="en-US" baseline="0"/>
              <a:t> Distribution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'Backer Counts'!$Q$1</c:f>
              <c:strCache>
                <c:ptCount val="1"/>
                <c:pt idx="0">
                  <c:v>Count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'Backer Counts'!$P$2:$P$2187</c:f>
              <c:numCache>
                <c:formatCode>General</c:formatCode>
                <c:ptCount val="218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162</c:v>
                </c:pt>
                <c:pt idx="160">
                  <c:v>163</c:v>
                </c:pt>
                <c:pt idx="161">
                  <c:v>165</c:v>
                </c:pt>
                <c:pt idx="162">
                  <c:v>166</c:v>
                </c:pt>
                <c:pt idx="163">
                  <c:v>167</c:v>
                </c:pt>
                <c:pt idx="164">
                  <c:v>168</c:v>
                </c:pt>
                <c:pt idx="165">
                  <c:v>169</c:v>
                </c:pt>
                <c:pt idx="166">
                  <c:v>170</c:v>
                </c:pt>
                <c:pt idx="167">
                  <c:v>171</c:v>
                </c:pt>
                <c:pt idx="168">
                  <c:v>172</c:v>
                </c:pt>
                <c:pt idx="169">
                  <c:v>173</c:v>
                </c:pt>
                <c:pt idx="170">
                  <c:v>174</c:v>
                </c:pt>
                <c:pt idx="171">
                  <c:v>175</c:v>
                </c:pt>
                <c:pt idx="172">
                  <c:v>176</c:v>
                </c:pt>
                <c:pt idx="173">
                  <c:v>177</c:v>
                </c:pt>
                <c:pt idx="174">
                  <c:v>178</c:v>
                </c:pt>
                <c:pt idx="175">
                  <c:v>179</c:v>
                </c:pt>
                <c:pt idx="176">
                  <c:v>180</c:v>
                </c:pt>
                <c:pt idx="177">
                  <c:v>181</c:v>
                </c:pt>
                <c:pt idx="178">
                  <c:v>182</c:v>
                </c:pt>
                <c:pt idx="179">
                  <c:v>183</c:v>
                </c:pt>
                <c:pt idx="180">
                  <c:v>184</c:v>
                </c:pt>
                <c:pt idx="181">
                  <c:v>185</c:v>
                </c:pt>
                <c:pt idx="182">
                  <c:v>186</c:v>
                </c:pt>
                <c:pt idx="183">
                  <c:v>187</c:v>
                </c:pt>
                <c:pt idx="184">
                  <c:v>188</c:v>
                </c:pt>
                <c:pt idx="185">
                  <c:v>189</c:v>
                </c:pt>
                <c:pt idx="186">
                  <c:v>190</c:v>
                </c:pt>
                <c:pt idx="187">
                  <c:v>191</c:v>
                </c:pt>
                <c:pt idx="188">
                  <c:v>193</c:v>
                </c:pt>
                <c:pt idx="189">
                  <c:v>194</c:v>
                </c:pt>
                <c:pt idx="190">
                  <c:v>196</c:v>
                </c:pt>
                <c:pt idx="191">
                  <c:v>197</c:v>
                </c:pt>
                <c:pt idx="192">
                  <c:v>199</c:v>
                </c:pt>
                <c:pt idx="193">
                  <c:v>200</c:v>
                </c:pt>
                <c:pt idx="194">
                  <c:v>202</c:v>
                </c:pt>
                <c:pt idx="195">
                  <c:v>203</c:v>
                </c:pt>
                <c:pt idx="196">
                  <c:v>204</c:v>
                </c:pt>
                <c:pt idx="197">
                  <c:v>205</c:v>
                </c:pt>
                <c:pt idx="198">
                  <c:v>206</c:v>
                </c:pt>
                <c:pt idx="199">
                  <c:v>207</c:v>
                </c:pt>
                <c:pt idx="200">
                  <c:v>208</c:v>
                </c:pt>
                <c:pt idx="201">
                  <c:v>209</c:v>
                </c:pt>
                <c:pt idx="202">
                  <c:v>210</c:v>
                </c:pt>
                <c:pt idx="203">
                  <c:v>211</c:v>
                </c:pt>
                <c:pt idx="204">
                  <c:v>213</c:v>
                </c:pt>
                <c:pt idx="205">
                  <c:v>215</c:v>
                </c:pt>
                <c:pt idx="206">
                  <c:v>216</c:v>
                </c:pt>
                <c:pt idx="207">
                  <c:v>217</c:v>
                </c:pt>
                <c:pt idx="208">
                  <c:v>218</c:v>
                </c:pt>
                <c:pt idx="209">
                  <c:v>220</c:v>
                </c:pt>
                <c:pt idx="210">
                  <c:v>221</c:v>
                </c:pt>
                <c:pt idx="211">
                  <c:v>222</c:v>
                </c:pt>
                <c:pt idx="212">
                  <c:v>223</c:v>
                </c:pt>
                <c:pt idx="213">
                  <c:v>224</c:v>
                </c:pt>
                <c:pt idx="214">
                  <c:v>226</c:v>
                </c:pt>
                <c:pt idx="215">
                  <c:v>227</c:v>
                </c:pt>
                <c:pt idx="216">
                  <c:v>229</c:v>
                </c:pt>
                <c:pt idx="217">
                  <c:v>232</c:v>
                </c:pt>
                <c:pt idx="218">
                  <c:v>234</c:v>
                </c:pt>
                <c:pt idx="219">
                  <c:v>235</c:v>
                </c:pt>
                <c:pt idx="220">
                  <c:v>236</c:v>
                </c:pt>
                <c:pt idx="221">
                  <c:v>237</c:v>
                </c:pt>
                <c:pt idx="222">
                  <c:v>238</c:v>
                </c:pt>
                <c:pt idx="223">
                  <c:v>240</c:v>
                </c:pt>
                <c:pt idx="224">
                  <c:v>241</c:v>
                </c:pt>
                <c:pt idx="225">
                  <c:v>242</c:v>
                </c:pt>
                <c:pt idx="226">
                  <c:v>244</c:v>
                </c:pt>
                <c:pt idx="227">
                  <c:v>246</c:v>
                </c:pt>
                <c:pt idx="228">
                  <c:v>248</c:v>
                </c:pt>
                <c:pt idx="229">
                  <c:v>249</c:v>
                </c:pt>
                <c:pt idx="230">
                  <c:v>251</c:v>
                </c:pt>
                <c:pt idx="231">
                  <c:v>253</c:v>
                </c:pt>
                <c:pt idx="232">
                  <c:v>255</c:v>
                </c:pt>
                <c:pt idx="233">
                  <c:v>259</c:v>
                </c:pt>
                <c:pt idx="234">
                  <c:v>263</c:v>
                </c:pt>
                <c:pt idx="235">
                  <c:v>264</c:v>
                </c:pt>
                <c:pt idx="236">
                  <c:v>265</c:v>
                </c:pt>
                <c:pt idx="237">
                  <c:v>266</c:v>
                </c:pt>
                <c:pt idx="238">
                  <c:v>267</c:v>
                </c:pt>
                <c:pt idx="239">
                  <c:v>269</c:v>
                </c:pt>
                <c:pt idx="240">
                  <c:v>270</c:v>
                </c:pt>
                <c:pt idx="241">
                  <c:v>271</c:v>
                </c:pt>
                <c:pt idx="242">
                  <c:v>273</c:v>
                </c:pt>
                <c:pt idx="243">
                  <c:v>274</c:v>
                </c:pt>
                <c:pt idx="244">
                  <c:v>275</c:v>
                </c:pt>
                <c:pt idx="245">
                  <c:v>276</c:v>
                </c:pt>
                <c:pt idx="246">
                  <c:v>277</c:v>
                </c:pt>
                <c:pt idx="247">
                  <c:v>278</c:v>
                </c:pt>
                <c:pt idx="248">
                  <c:v>279</c:v>
                </c:pt>
                <c:pt idx="249">
                  <c:v>280</c:v>
                </c:pt>
                <c:pt idx="250">
                  <c:v>282</c:v>
                </c:pt>
                <c:pt idx="251">
                  <c:v>283</c:v>
                </c:pt>
                <c:pt idx="252">
                  <c:v>284</c:v>
                </c:pt>
                <c:pt idx="253">
                  <c:v>285</c:v>
                </c:pt>
                <c:pt idx="254">
                  <c:v>286</c:v>
                </c:pt>
                <c:pt idx="255">
                  <c:v>287</c:v>
                </c:pt>
                <c:pt idx="256">
                  <c:v>288</c:v>
                </c:pt>
                <c:pt idx="257">
                  <c:v>290</c:v>
                </c:pt>
                <c:pt idx="258">
                  <c:v>293</c:v>
                </c:pt>
                <c:pt idx="259">
                  <c:v>294</c:v>
                </c:pt>
                <c:pt idx="260">
                  <c:v>296</c:v>
                </c:pt>
                <c:pt idx="261">
                  <c:v>298</c:v>
                </c:pt>
                <c:pt idx="262">
                  <c:v>299</c:v>
                </c:pt>
                <c:pt idx="263">
                  <c:v>301</c:v>
                </c:pt>
                <c:pt idx="264">
                  <c:v>302</c:v>
                </c:pt>
                <c:pt idx="265">
                  <c:v>303</c:v>
                </c:pt>
                <c:pt idx="266">
                  <c:v>304</c:v>
                </c:pt>
                <c:pt idx="267">
                  <c:v>305</c:v>
                </c:pt>
                <c:pt idx="268">
                  <c:v>306</c:v>
                </c:pt>
                <c:pt idx="269">
                  <c:v>307</c:v>
                </c:pt>
                <c:pt idx="270">
                  <c:v>308</c:v>
                </c:pt>
                <c:pt idx="271">
                  <c:v>311</c:v>
                </c:pt>
                <c:pt idx="272">
                  <c:v>314</c:v>
                </c:pt>
                <c:pt idx="273">
                  <c:v>315</c:v>
                </c:pt>
                <c:pt idx="274">
                  <c:v>316</c:v>
                </c:pt>
                <c:pt idx="275">
                  <c:v>320</c:v>
                </c:pt>
                <c:pt idx="276">
                  <c:v>321</c:v>
                </c:pt>
                <c:pt idx="277">
                  <c:v>322</c:v>
                </c:pt>
                <c:pt idx="278">
                  <c:v>325</c:v>
                </c:pt>
                <c:pt idx="279">
                  <c:v>328</c:v>
                </c:pt>
                <c:pt idx="280">
                  <c:v>329</c:v>
                </c:pt>
                <c:pt idx="281">
                  <c:v>332</c:v>
                </c:pt>
                <c:pt idx="282">
                  <c:v>335</c:v>
                </c:pt>
                <c:pt idx="283">
                  <c:v>336</c:v>
                </c:pt>
                <c:pt idx="284">
                  <c:v>337</c:v>
                </c:pt>
                <c:pt idx="285">
                  <c:v>339</c:v>
                </c:pt>
                <c:pt idx="286">
                  <c:v>340</c:v>
                </c:pt>
                <c:pt idx="287">
                  <c:v>342</c:v>
                </c:pt>
                <c:pt idx="288">
                  <c:v>343</c:v>
                </c:pt>
                <c:pt idx="289">
                  <c:v>345</c:v>
                </c:pt>
                <c:pt idx="290">
                  <c:v>348</c:v>
                </c:pt>
                <c:pt idx="291">
                  <c:v>350</c:v>
                </c:pt>
                <c:pt idx="292">
                  <c:v>351</c:v>
                </c:pt>
                <c:pt idx="293">
                  <c:v>352</c:v>
                </c:pt>
                <c:pt idx="294">
                  <c:v>353</c:v>
                </c:pt>
                <c:pt idx="295">
                  <c:v>354</c:v>
                </c:pt>
                <c:pt idx="296">
                  <c:v>356</c:v>
                </c:pt>
                <c:pt idx="297">
                  <c:v>361</c:v>
                </c:pt>
                <c:pt idx="298">
                  <c:v>364</c:v>
                </c:pt>
                <c:pt idx="299">
                  <c:v>365</c:v>
                </c:pt>
                <c:pt idx="300">
                  <c:v>369</c:v>
                </c:pt>
                <c:pt idx="301">
                  <c:v>372</c:v>
                </c:pt>
                <c:pt idx="302">
                  <c:v>375</c:v>
                </c:pt>
                <c:pt idx="303">
                  <c:v>376</c:v>
                </c:pt>
                <c:pt idx="304">
                  <c:v>379</c:v>
                </c:pt>
                <c:pt idx="305">
                  <c:v>380</c:v>
                </c:pt>
                <c:pt idx="306">
                  <c:v>383</c:v>
                </c:pt>
                <c:pt idx="307">
                  <c:v>385</c:v>
                </c:pt>
                <c:pt idx="308">
                  <c:v>388</c:v>
                </c:pt>
                <c:pt idx="309">
                  <c:v>389</c:v>
                </c:pt>
                <c:pt idx="310">
                  <c:v>391</c:v>
                </c:pt>
                <c:pt idx="311">
                  <c:v>392</c:v>
                </c:pt>
                <c:pt idx="312">
                  <c:v>394</c:v>
                </c:pt>
                <c:pt idx="313">
                  <c:v>398</c:v>
                </c:pt>
                <c:pt idx="314">
                  <c:v>402</c:v>
                </c:pt>
                <c:pt idx="315">
                  <c:v>403</c:v>
                </c:pt>
                <c:pt idx="316">
                  <c:v>404</c:v>
                </c:pt>
                <c:pt idx="317">
                  <c:v>405</c:v>
                </c:pt>
                <c:pt idx="318">
                  <c:v>406</c:v>
                </c:pt>
                <c:pt idx="319">
                  <c:v>410</c:v>
                </c:pt>
                <c:pt idx="320">
                  <c:v>413</c:v>
                </c:pt>
                <c:pt idx="321">
                  <c:v>415</c:v>
                </c:pt>
                <c:pt idx="322">
                  <c:v>424</c:v>
                </c:pt>
                <c:pt idx="323">
                  <c:v>426</c:v>
                </c:pt>
                <c:pt idx="324">
                  <c:v>429</c:v>
                </c:pt>
                <c:pt idx="325">
                  <c:v>433</c:v>
                </c:pt>
                <c:pt idx="326">
                  <c:v>437</c:v>
                </c:pt>
                <c:pt idx="327">
                  <c:v>438</c:v>
                </c:pt>
                <c:pt idx="328">
                  <c:v>441</c:v>
                </c:pt>
                <c:pt idx="329">
                  <c:v>443</c:v>
                </c:pt>
                <c:pt idx="330">
                  <c:v>445</c:v>
                </c:pt>
                <c:pt idx="331">
                  <c:v>447</c:v>
                </c:pt>
                <c:pt idx="332">
                  <c:v>450</c:v>
                </c:pt>
                <c:pt idx="333">
                  <c:v>452</c:v>
                </c:pt>
                <c:pt idx="334">
                  <c:v>454</c:v>
                </c:pt>
                <c:pt idx="335">
                  <c:v>455</c:v>
                </c:pt>
                <c:pt idx="336">
                  <c:v>456</c:v>
                </c:pt>
                <c:pt idx="337">
                  <c:v>465</c:v>
                </c:pt>
                <c:pt idx="338">
                  <c:v>467</c:v>
                </c:pt>
                <c:pt idx="339">
                  <c:v>470</c:v>
                </c:pt>
                <c:pt idx="340">
                  <c:v>473</c:v>
                </c:pt>
                <c:pt idx="341">
                  <c:v>478</c:v>
                </c:pt>
                <c:pt idx="342">
                  <c:v>479</c:v>
                </c:pt>
                <c:pt idx="343">
                  <c:v>480</c:v>
                </c:pt>
                <c:pt idx="344">
                  <c:v>489</c:v>
                </c:pt>
                <c:pt idx="345">
                  <c:v>493</c:v>
                </c:pt>
                <c:pt idx="346">
                  <c:v>498</c:v>
                </c:pt>
                <c:pt idx="347">
                  <c:v>499</c:v>
                </c:pt>
                <c:pt idx="348">
                  <c:v>508</c:v>
                </c:pt>
                <c:pt idx="349">
                  <c:v>510</c:v>
                </c:pt>
                <c:pt idx="350">
                  <c:v>512</c:v>
                </c:pt>
                <c:pt idx="351">
                  <c:v>514</c:v>
                </c:pt>
                <c:pt idx="352">
                  <c:v>524</c:v>
                </c:pt>
                <c:pt idx="353">
                  <c:v>531</c:v>
                </c:pt>
                <c:pt idx="354">
                  <c:v>537</c:v>
                </c:pt>
                <c:pt idx="355">
                  <c:v>539</c:v>
                </c:pt>
                <c:pt idx="356">
                  <c:v>541</c:v>
                </c:pt>
                <c:pt idx="357">
                  <c:v>549</c:v>
                </c:pt>
                <c:pt idx="358">
                  <c:v>551</c:v>
                </c:pt>
                <c:pt idx="359">
                  <c:v>554</c:v>
                </c:pt>
                <c:pt idx="360">
                  <c:v>555</c:v>
                </c:pt>
                <c:pt idx="361">
                  <c:v>557</c:v>
                </c:pt>
                <c:pt idx="362">
                  <c:v>558</c:v>
                </c:pt>
                <c:pt idx="363">
                  <c:v>560</c:v>
                </c:pt>
                <c:pt idx="364">
                  <c:v>562</c:v>
                </c:pt>
                <c:pt idx="365">
                  <c:v>563</c:v>
                </c:pt>
                <c:pt idx="366">
                  <c:v>571</c:v>
                </c:pt>
                <c:pt idx="367">
                  <c:v>574</c:v>
                </c:pt>
                <c:pt idx="368">
                  <c:v>576</c:v>
                </c:pt>
                <c:pt idx="369">
                  <c:v>577</c:v>
                </c:pt>
                <c:pt idx="370">
                  <c:v>600</c:v>
                </c:pt>
                <c:pt idx="371">
                  <c:v>607</c:v>
                </c:pt>
                <c:pt idx="372">
                  <c:v>613</c:v>
                </c:pt>
                <c:pt idx="373">
                  <c:v>614</c:v>
                </c:pt>
                <c:pt idx="374">
                  <c:v>615</c:v>
                </c:pt>
                <c:pt idx="375">
                  <c:v>621</c:v>
                </c:pt>
                <c:pt idx="376">
                  <c:v>623</c:v>
                </c:pt>
                <c:pt idx="377">
                  <c:v>625</c:v>
                </c:pt>
                <c:pt idx="378">
                  <c:v>635</c:v>
                </c:pt>
                <c:pt idx="379">
                  <c:v>644</c:v>
                </c:pt>
                <c:pt idx="380">
                  <c:v>651</c:v>
                </c:pt>
                <c:pt idx="381">
                  <c:v>660</c:v>
                </c:pt>
                <c:pt idx="382">
                  <c:v>665</c:v>
                </c:pt>
                <c:pt idx="383">
                  <c:v>666</c:v>
                </c:pt>
                <c:pt idx="384">
                  <c:v>670</c:v>
                </c:pt>
                <c:pt idx="385">
                  <c:v>676</c:v>
                </c:pt>
                <c:pt idx="386">
                  <c:v>680</c:v>
                </c:pt>
                <c:pt idx="387">
                  <c:v>682</c:v>
                </c:pt>
                <c:pt idx="388">
                  <c:v>688</c:v>
                </c:pt>
                <c:pt idx="389">
                  <c:v>701</c:v>
                </c:pt>
                <c:pt idx="390">
                  <c:v>707</c:v>
                </c:pt>
                <c:pt idx="391">
                  <c:v>711</c:v>
                </c:pt>
                <c:pt idx="392">
                  <c:v>714</c:v>
                </c:pt>
                <c:pt idx="393">
                  <c:v>721</c:v>
                </c:pt>
                <c:pt idx="394">
                  <c:v>729</c:v>
                </c:pt>
                <c:pt idx="395">
                  <c:v>736</c:v>
                </c:pt>
                <c:pt idx="396">
                  <c:v>740</c:v>
                </c:pt>
                <c:pt idx="397">
                  <c:v>742</c:v>
                </c:pt>
                <c:pt idx="398">
                  <c:v>760</c:v>
                </c:pt>
                <c:pt idx="399">
                  <c:v>813</c:v>
                </c:pt>
                <c:pt idx="400">
                  <c:v>821</c:v>
                </c:pt>
                <c:pt idx="401">
                  <c:v>827</c:v>
                </c:pt>
                <c:pt idx="402">
                  <c:v>834</c:v>
                </c:pt>
                <c:pt idx="403">
                  <c:v>848</c:v>
                </c:pt>
                <c:pt idx="404">
                  <c:v>859</c:v>
                </c:pt>
                <c:pt idx="405">
                  <c:v>874</c:v>
                </c:pt>
                <c:pt idx="406">
                  <c:v>878</c:v>
                </c:pt>
                <c:pt idx="407">
                  <c:v>885</c:v>
                </c:pt>
                <c:pt idx="408">
                  <c:v>897</c:v>
                </c:pt>
                <c:pt idx="409">
                  <c:v>902</c:v>
                </c:pt>
                <c:pt idx="410">
                  <c:v>916</c:v>
                </c:pt>
                <c:pt idx="411">
                  <c:v>930</c:v>
                </c:pt>
                <c:pt idx="412">
                  <c:v>942</c:v>
                </c:pt>
                <c:pt idx="413">
                  <c:v>943</c:v>
                </c:pt>
                <c:pt idx="414">
                  <c:v>944</c:v>
                </c:pt>
                <c:pt idx="415">
                  <c:v>951</c:v>
                </c:pt>
                <c:pt idx="416">
                  <c:v>963</c:v>
                </c:pt>
                <c:pt idx="417">
                  <c:v>964</c:v>
                </c:pt>
                <c:pt idx="418">
                  <c:v>971</c:v>
                </c:pt>
                <c:pt idx="419">
                  <c:v>983</c:v>
                </c:pt>
                <c:pt idx="420">
                  <c:v>988</c:v>
                </c:pt>
                <c:pt idx="421">
                  <c:v>1013</c:v>
                </c:pt>
                <c:pt idx="422">
                  <c:v>1019</c:v>
                </c:pt>
                <c:pt idx="423">
                  <c:v>1021</c:v>
                </c:pt>
                <c:pt idx="424">
                  <c:v>1049</c:v>
                </c:pt>
                <c:pt idx="425">
                  <c:v>1062</c:v>
                </c:pt>
                <c:pt idx="426">
                  <c:v>1071</c:v>
                </c:pt>
                <c:pt idx="427">
                  <c:v>1088</c:v>
                </c:pt>
                <c:pt idx="428">
                  <c:v>1095</c:v>
                </c:pt>
                <c:pt idx="429">
                  <c:v>1104</c:v>
                </c:pt>
                <c:pt idx="430">
                  <c:v>1107</c:v>
                </c:pt>
                <c:pt idx="431">
                  <c:v>1113</c:v>
                </c:pt>
                <c:pt idx="432">
                  <c:v>1151</c:v>
                </c:pt>
                <c:pt idx="433">
                  <c:v>1204</c:v>
                </c:pt>
                <c:pt idx="434">
                  <c:v>1224</c:v>
                </c:pt>
                <c:pt idx="435">
                  <c:v>1251</c:v>
                </c:pt>
                <c:pt idx="436">
                  <c:v>1260</c:v>
                </c:pt>
                <c:pt idx="437">
                  <c:v>1281</c:v>
                </c:pt>
                <c:pt idx="438">
                  <c:v>1328</c:v>
                </c:pt>
                <c:pt idx="439">
                  <c:v>1356</c:v>
                </c:pt>
                <c:pt idx="440">
                  <c:v>1364</c:v>
                </c:pt>
                <c:pt idx="441">
                  <c:v>1373</c:v>
                </c:pt>
                <c:pt idx="442">
                  <c:v>1375</c:v>
                </c:pt>
                <c:pt idx="443">
                  <c:v>1420</c:v>
                </c:pt>
                <c:pt idx="444">
                  <c:v>1510</c:v>
                </c:pt>
                <c:pt idx="445">
                  <c:v>1513</c:v>
                </c:pt>
                <c:pt idx="446">
                  <c:v>1530</c:v>
                </c:pt>
                <c:pt idx="447">
                  <c:v>1556</c:v>
                </c:pt>
                <c:pt idx="448">
                  <c:v>1596</c:v>
                </c:pt>
                <c:pt idx="449">
                  <c:v>1633</c:v>
                </c:pt>
                <c:pt idx="450">
                  <c:v>1637</c:v>
                </c:pt>
                <c:pt idx="451">
                  <c:v>1670</c:v>
                </c:pt>
                <c:pt idx="452">
                  <c:v>1737</c:v>
                </c:pt>
                <c:pt idx="453">
                  <c:v>1762</c:v>
                </c:pt>
                <c:pt idx="454">
                  <c:v>1780</c:v>
                </c:pt>
                <c:pt idx="455">
                  <c:v>1789</c:v>
                </c:pt>
                <c:pt idx="456">
                  <c:v>1876</c:v>
                </c:pt>
                <c:pt idx="457">
                  <c:v>1887</c:v>
                </c:pt>
                <c:pt idx="458">
                  <c:v>1945</c:v>
                </c:pt>
                <c:pt idx="459">
                  <c:v>1980</c:v>
                </c:pt>
                <c:pt idx="460">
                  <c:v>2035</c:v>
                </c:pt>
                <c:pt idx="461">
                  <c:v>2051</c:v>
                </c:pt>
                <c:pt idx="462">
                  <c:v>2139</c:v>
                </c:pt>
                <c:pt idx="463">
                  <c:v>2165</c:v>
                </c:pt>
                <c:pt idx="464">
                  <c:v>2174</c:v>
                </c:pt>
                <c:pt idx="465">
                  <c:v>2436</c:v>
                </c:pt>
                <c:pt idx="466">
                  <c:v>2478</c:v>
                </c:pt>
                <c:pt idx="467">
                  <c:v>2525</c:v>
                </c:pt>
                <c:pt idx="468">
                  <c:v>2602</c:v>
                </c:pt>
                <c:pt idx="469">
                  <c:v>3238</c:v>
                </c:pt>
                <c:pt idx="470">
                  <c:v>3355</c:v>
                </c:pt>
                <c:pt idx="471">
                  <c:v>3468</c:v>
                </c:pt>
                <c:pt idx="472">
                  <c:v>3562</c:v>
                </c:pt>
                <c:pt idx="473">
                  <c:v>3663</c:v>
                </c:pt>
                <c:pt idx="474">
                  <c:v>3863</c:v>
                </c:pt>
                <c:pt idx="475">
                  <c:v>4245</c:v>
                </c:pt>
                <c:pt idx="476">
                  <c:v>4330</c:v>
                </c:pt>
                <c:pt idx="477">
                  <c:v>4562</c:v>
                </c:pt>
                <c:pt idx="478">
                  <c:v>4883</c:v>
                </c:pt>
                <c:pt idx="479">
                  <c:v>5812</c:v>
                </c:pt>
                <c:pt idx="480">
                  <c:v>8200</c:v>
                </c:pt>
                <c:pt idx="481">
                  <c:v>8359</c:v>
                </c:pt>
                <c:pt idx="482">
                  <c:v>20242</c:v>
                </c:pt>
                <c:pt idx="483">
                  <c:v>26457</c:v>
                </c:pt>
              </c:numCache>
            </c:numRef>
          </c:xVal>
          <c:yVal>
            <c:numRef>
              <c:f>'Backer Counts'!$Q$2:$Q$2187</c:f>
              <c:numCache>
                <c:formatCode>General</c:formatCode>
                <c:ptCount val="2186"/>
                <c:pt idx="0">
                  <c:v>3</c:v>
                </c:pt>
                <c:pt idx="1">
                  <c:v>1</c:v>
                </c:pt>
                <c:pt idx="2">
                  <c:v>10</c:v>
                </c:pt>
                <c:pt idx="3">
                  <c:v>5</c:v>
                </c:pt>
                <c:pt idx="4">
                  <c:v>3</c:v>
                </c:pt>
                <c:pt idx="5">
                  <c:v>5</c:v>
                </c:pt>
                <c:pt idx="6">
                  <c:v>10</c:v>
                </c:pt>
                <c:pt idx="7">
                  <c:v>15</c:v>
                </c:pt>
                <c:pt idx="8">
                  <c:v>16</c:v>
                </c:pt>
                <c:pt idx="9">
                  <c:v>15</c:v>
                </c:pt>
                <c:pt idx="10">
                  <c:v>15</c:v>
                </c:pt>
                <c:pt idx="11">
                  <c:v>11</c:v>
                </c:pt>
                <c:pt idx="12">
                  <c:v>23</c:v>
                </c:pt>
                <c:pt idx="13">
                  <c:v>31</c:v>
                </c:pt>
                <c:pt idx="14">
                  <c:v>26</c:v>
                </c:pt>
                <c:pt idx="15">
                  <c:v>13</c:v>
                </c:pt>
                <c:pt idx="16">
                  <c:v>34</c:v>
                </c:pt>
                <c:pt idx="17">
                  <c:v>21</c:v>
                </c:pt>
                <c:pt idx="18">
                  <c:v>25</c:v>
                </c:pt>
                <c:pt idx="19">
                  <c:v>35</c:v>
                </c:pt>
                <c:pt idx="20">
                  <c:v>28</c:v>
                </c:pt>
                <c:pt idx="21">
                  <c:v>18</c:v>
                </c:pt>
                <c:pt idx="22">
                  <c:v>24</c:v>
                </c:pt>
                <c:pt idx="23">
                  <c:v>19</c:v>
                </c:pt>
                <c:pt idx="24">
                  <c:v>32</c:v>
                </c:pt>
                <c:pt idx="25">
                  <c:v>28</c:v>
                </c:pt>
                <c:pt idx="26">
                  <c:v>37</c:v>
                </c:pt>
                <c:pt idx="27">
                  <c:v>29</c:v>
                </c:pt>
                <c:pt idx="28">
                  <c:v>18</c:v>
                </c:pt>
                <c:pt idx="29">
                  <c:v>24</c:v>
                </c:pt>
                <c:pt idx="30">
                  <c:v>20</c:v>
                </c:pt>
                <c:pt idx="31">
                  <c:v>19</c:v>
                </c:pt>
                <c:pt idx="32">
                  <c:v>24</c:v>
                </c:pt>
                <c:pt idx="33">
                  <c:v>26</c:v>
                </c:pt>
                <c:pt idx="34">
                  <c:v>23</c:v>
                </c:pt>
                <c:pt idx="35">
                  <c:v>15</c:v>
                </c:pt>
                <c:pt idx="36">
                  <c:v>17</c:v>
                </c:pt>
                <c:pt idx="37">
                  <c:v>29</c:v>
                </c:pt>
                <c:pt idx="38">
                  <c:v>17</c:v>
                </c:pt>
                <c:pt idx="39">
                  <c:v>11</c:v>
                </c:pt>
                <c:pt idx="40">
                  <c:v>19</c:v>
                </c:pt>
                <c:pt idx="41">
                  <c:v>14</c:v>
                </c:pt>
                <c:pt idx="42">
                  <c:v>13</c:v>
                </c:pt>
                <c:pt idx="43">
                  <c:v>15</c:v>
                </c:pt>
                <c:pt idx="44">
                  <c:v>15</c:v>
                </c:pt>
                <c:pt idx="45">
                  <c:v>21</c:v>
                </c:pt>
                <c:pt idx="46">
                  <c:v>21</c:v>
                </c:pt>
                <c:pt idx="47">
                  <c:v>14</c:v>
                </c:pt>
                <c:pt idx="48">
                  <c:v>17</c:v>
                </c:pt>
                <c:pt idx="49">
                  <c:v>19</c:v>
                </c:pt>
                <c:pt idx="50">
                  <c:v>10</c:v>
                </c:pt>
                <c:pt idx="51">
                  <c:v>19</c:v>
                </c:pt>
                <c:pt idx="52">
                  <c:v>7</c:v>
                </c:pt>
                <c:pt idx="53">
                  <c:v>12</c:v>
                </c:pt>
                <c:pt idx="54">
                  <c:v>14</c:v>
                </c:pt>
                <c:pt idx="55">
                  <c:v>15</c:v>
                </c:pt>
                <c:pt idx="56">
                  <c:v>21</c:v>
                </c:pt>
                <c:pt idx="57">
                  <c:v>12</c:v>
                </c:pt>
                <c:pt idx="58">
                  <c:v>11</c:v>
                </c:pt>
                <c:pt idx="59">
                  <c:v>12</c:v>
                </c:pt>
                <c:pt idx="60">
                  <c:v>14</c:v>
                </c:pt>
                <c:pt idx="61">
                  <c:v>18</c:v>
                </c:pt>
                <c:pt idx="62">
                  <c:v>12</c:v>
                </c:pt>
                <c:pt idx="63">
                  <c:v>12</c:v>
                </c:pt>
                <c:pt idx="64">
                  <c:v>12</c:v>
                </c:pt>
                <c:pt idx="65">
                  <c:v>8</c:v>
                </c:pt>
                <c:pt idx="66">
                  <c:v>9</c:v>
                </c:pt>
                <c:pt idx="67">
                  <c:v>7</c:v>
                </c:pt>
                <c:pt idx="68">
                  <c:v>14</c:v>
                </c:pt>
                <c:pt idx="69">
                  <c:v>17</c:v>
                </c:pt>
                <c:pt idx="70">
                  <c:v>16</c:v>
                </c:pt>
                <c:pt idx="71">
                  <c:v>13</c:v>
                </c:pt>
                <c:pt idx="72">
                  <c:v>12</c:v>
                </c:pt>
                <c:pt idx="73">
                  <c:v>13</c:v>
                </c:pt>
                <c:pt idx="74">
                  <c:v>12</c:v>
                </c:pt>
                <c:pt idx="75">
                  <c:v>10</c:v>
                </c:pt>
                <c:pt idx="76">
                  <c:v>8</c:v>
                </c:pt>
                <c:pt idx="77">
                  <c:v>13</c:v>
                </c:pt>
                <c:pt idx="78">
                  <c:v>11</c:v>
                </c:pt>
                <c:pt idx="79">
                  <c:v>8</c:v>
                </c:pt>
                <c:pt idx="80">
                  <c:v>10</c:v>
                </c:pt>
                <c:pt idx="81">
                  <c:v>9</c:v>
                </c:pt>
                <c:pt idx="82">
                  <c:v>8</c:v>
                </c:pt>
                <c:pt idx="83">
                  <c:v>6</c:v>
                </c:pt>
                <c:pt idx="84">
                  <c:v>4</c:v>
                </c:pt>
                <c:pt idx="85">
                  <c:v>6</c:v>
                </c:pt>
                <c:pt idx="86">
                  <c:v>9</c:v>
                </c:pt>
                <c:pt idx="87">
                  <c:v>6</c:v>
                </c:pt>
                <c:pt idx="88">
                  <c:v>11</c:v>
                </c:pt>
                <c:pt idx="89">
                  <c:v>9</c:v>
                </c:pt>
                <c:pt idx="90">
                  <c:v>5</c:v>
                </c:pt>
                <c:pt idx="91">
                  <c:v>3</c:v>
                </c:pt>
                <c:pt idx="92">
                  <c:v>6</c:v>
                </c:pt>
                <c:pt idx="93">
                  <c:v>8</c:v>
                </c:pt>
                <c:pt idx="94">
                  <c:v>7</c:v>
                </c:pt>
                <c:pt idx="95">
                  <c:v>10</c:v>
                </c:pt>
                <c:pt idx="96">
                  <c:v>7</c:v>
                </c:pt>
                <c:pt idx="97">
                  <c:v>6</c:v>
                </c:pt>
                <c:pt idx="98">
                  <c:v>7</c:v>
                </c:pt>
                <c:pt idx="99">
                  <c:v>8</c:v>
                </c:pt>
                <c:pt idx="100">
                  <c:v>4</c:v>
                </c:pt>
                <c:pt idx="101">
                  <c:v>5</c:v>
                </c:pt>
                <c:pt idx="102">
                  <c:v>6</c:v>
                </c:pt>
                <c:pt idx="103">
                  <c:v>14</c:v>
                </c:pt>
                <c:pt idx="104">
                  <c:v>5</c:v>
                </c:pt>
                <c:pt idx="105">
                  <c:v>1</c:v>
                </c:pt>
                <c:pt idx="106">
                  <c:v>7</c:v>
                </c:pt>
                <c:pt idx="107">
                  <c:v>11</c:v>
                </c:pt>
                <c:pt idx="108">
                  <c:v>3</c:v>
                </c:pt>
                <c:pt idx="109">
                  <c:v>4</c:v>
                </c:pt>
                <c:pt idx="110">
                  <c:v>7</c:v>
                </c:pt>
                <c:pt idx="111">
                  <c:v>5</c:v>
                </c:pt>
                <c:pt idx="112">
                  <c:v>8</c:v>
                </c:pt>
                <c:pt idx="113">
                  <c:v>3</c:v>
                </c:pt>
                <c:pt idx="114">
                  <c:v>10</c:v>
                </c:pt>
                <c:pt idx="115">
                  <c:v>2</c:v>
                </c:pt>
                <c:pt idx="116">
                  <c:v>4</c:v>
                </c:pt>
                <c:pt idx="117">
                  <c:v>3</c:v>
                </c:pt>
                <c:pt idx="118">
                  <c:v>6</c:v>
                </c:pt>
                <c:pt idx="119">
                  <c:v>9</c:v>
                </c:pt>
                <c:pt idx="120">
                  <c:v>2</c:v>
                </c:pt>
                <c:pt idx="121">
                  <c:v>3</c:v>
                </c:pt>
                <c:pt idx="122">
                  <c:v>4</c:v>
                </c:pt>
                <c:pt idx="123">
                  <c:v>1</c:v>
                </c:pt>
                <c:pt idx="124">
                  <c:v>3</c:v>
                </c:pt>
                <c:pt idx="125">
                  <c:v>3</c:v>
                </c:pt>
                <c:pt idx="126">
                  <c:v>1</c:v>
                </c:pt>
                <c:pt idx="127">
                  <c:v>7</c:v>
                </c:pt>
                <c:pt idx="128">
                  <c:v>1</c:v>
                </c:pt>
                <c:pt idx="129">
                  <c:v>5</c:v>
                </c:pt>
                <c:pt idx="130">
                  <c:v>4</c:v>
                </c:pt>
                <c:pt idx="131">
                  <c:v>2</c:v>
                </c:pt>
                <c:pt idx="132">
                  <c:v>5</c:v>
                </c:pt>
                <c:pt idx="133">
                  <c:v>6</c:v>
                </c:pt>
                <c:pt idx="134">
                  <c:v>1</c:v>
                </c:pt>
                <c:pt idx="135">
                  <c:v>3</c:v>
                </c:pt>
                <c:pt idx="136">
                  <c:v>2</c:v>
                </c:pt>
                <c:pt idx="137">
                  <c:v>1</c:v>
                </c:pt>
                <c:pt idx="138">
                  <c:v>3</c:v>
                </c:pt>
                <c:pt idx="139">
                  <c:v>4</c:v>
                </c:pt>
                <c:pt idx="140">
                  <c:v>6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6</c:v>
                </c:pt>
                <c:pt idx="145">
                  <c:v>3</c:v>
                </c:pt>
                <c:pt idx="146">
                  <c:v>6</c:v>
                </c:pt>
                <c:pt idx="147">
                  <c:v>2</c:v>
                </c:pt>
                <c:pt idx="148">
                  <c:v>4</c:v>
                </c:pt>
                <c:pt idx="149">
                  <c:v>5</c:v>
                </c:pt>
                <c:pt idx="150">
                  <c:v>3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2</c:v>
                </c:pt>
                <c:pt idx="155">
                  <c:v>2</c:v>
                </c:pt>
                <c:pt idx="156">
                  <c:v>6</c:v>
                </c:pt>
                <c:pt idx="157">
                  <c:v>7</c:v>
                </c:pt>
                <c:pt idx="158">
                  <c:v>2</c:v>
                </c:pt>
                <c:pt idx="159">
                  <c:v>2</c:v>
                </c:pt>
                <c:pt idx="160">
                  <c:v>5</c:v>
                </c:pt>
                <c:pt idx="161">
                  <c:v>3</c:v>
                </c:pt>
                <c:pt idx="162">
                  <c:v>1</c:v>
                </c:pt>
                <c:pt idx="163">
                  <c:v>7</c:v>
                </c:pt>
                <c:pt idx="164">
                  <c:v>4</c:v>
                </c:pt>
                <c:pt idx="165">
                  <c:v>5</c:v>
                </c:pt>
                <c:pt idx="166">
                  <c:v>3</c:v>
                </c:pt>
                <c:pt idx="167">
                  <c:v>1</c:v>
                </c:pt>
                <c:pt idx="168">
                  <c:v>1</c:v>
                </c:pt>
                <c:pt idx="169">
                  <c:v>2</c:v>
                </c:pt>
                <c:pt idx="170">
                  <c:v>3</c:v>
                </c:pt>
                <c:pt idx="171">
                  <c:v>2</c:v>
                </c:pt>
                <c:pt idx="172">
                  <c:v>4</c:v>
                </c:pt>
                <c:pt idx="173">
                  <c:v>1</c:v>
                </c:pt>
                <c:pt idx="174">
                  <c:v>1</c:v>
                </c:pt>
                <c:pt idx="175">
                  <c:v>4</c:v>
                </c:pt>
                <c:pt idx="176">
                  <c:v>2</c:v>
                </c:pt>
                <c:pt idx="177">
                  <c:v>3</c:v>
                </c:pt>
                <c:pt idx="178">
                  <c:v>3</c:v>
                </c:pt>
                <c:pt idx="179">
                  <c:v>4</c:v>
                </c:pt>
                <c:pt idx="180">
                  <c:v>4</c:v>
                </c:pt>
                <c:pt idx="181">
                  <c:v>2</c:v>
                </c:pt>
                <c:pt idx="182">
                  <c:v>3</c:v>
                </c:pt>
                <c:pt idx="183">
                  <c:v>1</c:v>
                </c:pt>
                <c:pt idx="184">
                  <c:v>3</c:v>
                </c:pt>
                <c:pt idx="185">
                  <c:v>2</c:v>
                </c:pt>
                <c:pt idx="186">
                  <c:v>2</c:v>
                </c:pt>
                <c:pt idx="187">
                  <c:v>5</c:v>
                </c:pt>
                <c:pt idx="188">
                  <c:v>3</c:v>
                </c:pt>
                <c:pt idx="189">
                  <c:v>2</c:v>
                </c:pt>
                <c:pt idx="190">
                  <c:v>3</c:v>
                </c:pt>
                <c:pt idx="191">
                  <c:v>2</c:v>
                </c:pt>
                <c:pt idx="192">
                  <c:v>3</c:v>
                </c:pt>
                <c:pt idx="193">
                  <c:v>2</c:v>
                </c:pt>
                <c:pt idx="194">
                  <c:v>4</c:v>
                </c:pt>
                <c:pt idx="195">
                  <c:v>1</c:v>
                </c:pt>
                <c:pt idx="196">
                  <c:v>2</c:v>
                </c:pt>
                <c:pt idx="197">
                  <c:v>4</c:v>
                </c:pt>
                <c:pt idx="198">
                  <c:v>5</c:v>
                </c:pt>
                <c:pt idx="199">
                  <c:v>2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3</c:v>
                </c:pt>
                <c:pt idx="204">
                  <c:v>2</c:v>
                </c:pt>
                <c:pt idx="205">
                  <c:v>1</c:v>
                </c:pt>
                <c:pt idx="206">
                  <c:v>1</c:v>
                </c:pt>
                <c:pt idx="207">
                  <c:v>2</c:v>
                </c:pt>
                <c:pt idx="208">
                  <c:v>2</c:v>
                </c:pt>
                <c:pt idx="209">
                  <c:v>1</c:v>
                </c:pt>
                <c:pt idx="210">
                  <c:v>3</c:v>
                </c:pt>
                <c:pt idx="211">
                  <c:v>2</c:v>
                </c:pt>
                <c:pt idx="212">
                  <c:v>1</c:v>
                </c:pt>
                <c:pt idx="213">
                  <c:v>1</c:v>
                </c:pt>
                <c:pt idx="214">
                  <c:v>3</c:v>
                </c:pt>
                <c:pt idx="215">
                  <c:v>1</c:v>
                </c:pt>
                <c:pt idx="216">
                  <c:v>2</c:v>
                </c:pt>
                <c:pt idx="217">
                  <c:v>1</c:v>
                </c:pt>
                <c:pt idx="218">
                  <c:v>2</c:v>
                </c:pt>
                <c:pt idx="219">
                  <c:v>2</c:v>
                </c:pt>
                <c:pt idx="220">
                  <c:v>3</c:v>
                </c:pt>
                <c:pt idx="221">
                  <c:v>3</c:v>
                </c:pt>
                <c:pt idx="222">
                  <c:v>4</c:v>
                </c:pt>
                <c:pt idx="223">
                  <c:v>1</c:v>
                </c:pt>
                <c:pt idx="224">
                  <c:v>3</c:v>
                </c:pt>
                <c:pt idx="225">
                  <c:v>1</c:v>
                </c:pt>
                <c:pt idx="226">
                  <c:v>2</c:v>
                </c:pt>
                <c:pt idx="227">
                  <c:v>2</c:v>
                </c:pt>
                <c:pt idx="228">
                  <c:v>1</c:v>
                </c:pt>
                <c:pt idx="229">
                  <c:v>2</c:v>
                </c:pt>
                <c:pt idx="230">
                  <c:v>3</c:v>
                </c:pt>
                <c:pt idx="231">
                  <c:v>3</c:v>
                </c:pt>
                <c:pt idx="232">
                  <c:v>1</c:v>
                </c:pt>
                <c:pt idx="233">
                  <c:v>1</c:v>
                </c:pt>
                <c:pt idx="234">
                  <c:v>5</c:v>
                </c:pt>
                <c:pt idx="235">
                  <c:v>1</c:v>
                </c:pt>
                <c:pt idx="236">
                  <c:v>2</c:v>
                </c:pt>
                <c:pt idx="237">
                  <c:v>2</c:v>
                </c:pt>
                <c:pt idx="238">
                  <c:v>1</c:v>
                </c:pt>
                <c:pt idx="239">
                  <c:v>3</c:v>
                </c:pt>
                <c:pt idx="240">
                  <c:v>1</c:v>
                </c:pt>
                <c:pt idx="241">
                  <c:v>4</c:v>
                </c:pt>
                <c:pt idx="242">
                  <c:v>1</c:v>
                </c:pt>
                <c:pt idx="243">
                  <c:v>3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3</c:v>
                </c:pt>
                <c:pt idx="253">
                  <c:v>1</c:v>
                </c:pt>
                <c:pt idx="254">
                  <c:v>3</c:v>
                </c:pt>
                <c:pt idx="255">
                  <c:v>1</c:v>
                </c:pt>
                <c:pt idx="256">
                  <c:v>2</c:v>
                </c:pt>
                <c:pt idx="257">
                  <c:v>3</c:v>
                </c:pt>
                <c:pt idx="258">
                  <c:v>1</c:v>
                </c:pt>
                <c:pt idx="259">
                  <c:v>2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2</c:v>
                </c:pt>
                <c:pt idx="265">
                  <c:v>2</c:v>
                </c:pt>
                <c:pt idx="266">
                  <c:v>1</c:v>
                </c:pt>
                <c:pt idx="267">
                  <c:v>2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2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3</c:v>
                </c:pt>
                <c:pt idx="277">
                  <c:v>1</c:v>
                </c:pt>
                <c:pt idx="278">
                  <c:v>3</c:v>
                </c:pt>
                <c:pt idx="279">
                  <c:v>1</c:v>
                </c:pt>
                <c:pt idx="280">
                  <c:v>2</c:v>
                </c:pt>
                <c:pt idx="281">
                  <c:v>1</c:v>
                </c:pt>
                <c:pt idx="282">
                  <c:v>1</c:v>
                </c:pt>
                <c:pt idx="283">
                  <c:v>2</c:v>
                </c:pt>
                <c:pt idx="284">
                  <c:v>2</c:v>
                </c:pt>
                <c:pt idx="285">
                  <c:v>1</c:v>
                </c:pt>
                <c:pt idx="286">
                  <c:v>3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2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2</c:v>
                </c:pt>
                <c:pt idx="301">
                  <c:v>1</c:v>
                </c:pt>
                <c:pt idx="302">
                  <c:v>2</c:v>
                </c:pt>
                <c:pt idx="303">
                  <c:v>1</c:v>
                </c:pt>
                <c:pt idx="304">
                  <c:v>2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3</c:v>
                </c:pt>
                <c:pt idx="312">
                  <c:v>1</c:v>
                </c:pt>
                <c:pt idx="313">
                  <c:v>2</c:v>
                </c:pt>
                <c:pt idx="314">
                  <c:v>1</c:v>
                </c:pt>
                <c:pt idx="315">
                  <c:v>1</c:v>
                </c:pt>
                <c:pt idx="316">
                  <c:v>2</c:v>
                </c:pt>
                <c:pt idx="317">
                  <c:v>2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2</c:v>
                </c:pt>
                <c:pt idx="322">
                  <c:v>1</c:v>
                </c:pt>
                <c:pt idx="323">
                  <c:v>2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2</c:v>
                </c:pt>
                <c:pt idx="344">
                  <c:v>1</c:v>
                </c:pt>
                <c:pt idx="345">
                  <c:v>2</c:v>
                </c:pt>
                <c:pt idx="346">
                  <c:v>2</c:v>
                </c:pt>
                <c:pt idx="347">
                  <c:v>1</c:v>
                </c:pt>
                <c:pt idx="348">
                  <c:v>3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2</c:v>
                </c:pt>
                <c:pt idx="355">
                  <c:v>2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2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2</c:v>
                </c:pt>
                <c:pt idx="387">
                  <c:v>2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87-46A5-A620-E2287395EF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6119584"/>
        <c:axId val="696117616"/>
      </c:scatterChart>
      <c:valAx>
        <c:axId val="696119584"/>
        <c:scaling>
          <c:orientation val="minMax"/>
          <c:max val="6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117616"/>
        <c:crosses val="autoZero"/>
        <c:crossBetween val="midCat"/>
      </c:valAx>
      <c:valAx>
        <c:axId val="696117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1195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Unsuccessful Backer Distribution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'Backer Counts'!$S$1</c:f>
              <c:strCache>
                <c:ptCount val="1"/>
                <c:pt idx="0">
                  <c:v>Count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'Backer Counts'!$R$2:$R$2187</c:f>
              <c:numCache>
                <c:formatCode>General</c:formatCode>
                <c:ptCount val="218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52</c:v>
                </c:pt>
                <c:pt idx="52">
                  <c:v>53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66</c:v>
                </c:pt>
                <c:pt idx="60">
                  <c:v>67</c:v>
                </c:pt>
                <c:pt idx="61">
                  <c:v>68</c:v>
                </c:pt>
                <c:pt idx="62">
                  <c:v>70</c:v>
                </c:pt>
                <c:pt idx="63">
                  <c:v>72</c:v>
                </c:pt>
                <c:pt idx="64">
                  <c:v>73</c:v>
                </c:pt>
                <c:pt idx="65">
                  <c:v>75</c:v>
                </c:pt>
                <c:pt idx="66">
                  <c:v>76</c:v>
                </c:pt>
                <c:pt idx="67">
                  <c:v>79</c:v>
                </c:pt>
                <c:pt idx="68">
                  <c:v>81</c:v>
                </c:pt>
                <c:pt idx="69">
                  <c:v>83</c:v>
                </c:pt>
                <c:pt idx="70">
                  <c:v>84</c:v>
                </c:pt>
                <c:pt idx="71">
                  <c:v>85</c:v>
                </c:pt>
                <c:pt idx="72">
                  <c:v>86</c:v>
                </c:pt>
                <c:pt idx="73">
                  <c:v>89</c:v>
                </c:pt>
                <c:pt idx="74">
                  <c:v>90</c:v>
                </c:pt>
                <c:pt idx="75">
                  <c:v>91</c:v>
                </c:pt>
                <c:pt idx="76">
                  <c:v>92</c:v>
                </c:pt>
                <c:pt idx="77">
                  <c:v>93</c:v>
                </c:pt>
                <c:pt idx="78">
                  <c:v>94</c:v>
                </c:pt>
                <c:pt idx="79">
                  <c:v>95</c:v>
                </c:pt>
                <c:pt idx="80">
                  <c:v>96</c:v>
                </c:pt>
                <c:pt idx="81">
                  <c:v>98</c:v>
                </c:pt>
                <c:pt idx="82">
                  <c:v>99</c:v>
                </c:pt>
                <c:pt idx="83">
                  <c:v>100</c:v>
                </c:pt>
                <c:pt idx="84">
                  <c:v>101</c:v>
                </c:pt>
                <c:pt idx="85">
                  <c:v>103</c:v>
                </c:pt>
                <c:pt idx="86">
                  <c:v>104</c:v>
                </c:pt>
                <c:pt idx="87">
                  <c:v>105</c:v>
                </c:pt>
                <c:pt idx="88">
                  <c:v>108</c:v>
                </c:pt>
                <c:pt idx="89">
                  <c:v>110</c:v>
                </c:pt>
                <c:pt idx="90">
                  <c:v>113</c:v>
                </c:pt>
                <c:pt idx="91">
                  <c:v>114</c:v>
                </c:pt>
                <c:pt idx="92">
                  <c:v>117</c:v>
                </c:pt>
                <c:pt idx="93">
                  <c:v>118</c:v>
                </c:pt>
                <c:pt idx="94">
                  <c:v>121</c:v>
                </c:pt>
                <c:pt idx="95">
                  <c:v>122</c:v>
                </c:pt>
                <c:pt idx="96">
                  <c:v>123</c:v>
                </c:pt>
                <c:pt idx="97">
                  <c:v>124</c:v>
                </c:pt>
                <c:pt idx="98">
                  <c:v>125</c:v>
                </c:pt>
                <c:pt idx="99">
                  <c:v>129</c:v>
                </c:pt>
                <c:pt idx="100">
                  <c:v>135</c:v>
                </c:pt>
                <c:pt idx="101">
                  <c:v>139</c:v>
                </c:pt>
                <c:pt idx="102">
                  <c:v>140</c:v>
                </c:pt>
                <c:pt idx="103">
                  <c:v>147</c:v>
                </c:pt>
                <c:pt idx="104">
                  <c:v>148</c:v>
                </c:pt>
                <c:pt idx="105">
                  <c:v>152</c:v>
                </c:pt>
                <c:pt idx="106">
                  <c:v>161</c:v>
                </c:pt>
                <c:pt idx="107">
                  <c:v>167</c:v>
                </c:pt>
                <c:pt idx="108">
                  <c:v>170</c:v>
                </c:pt>
                <c:pt idx="109">
                  <c:v>171</c:v>
                </c:pt>
                <c:pt idx="110">
                  <c:v>179</c:v>
                </c:pt>
                <c:pt idx="111">
                  <c:v>185</c:v>
                </c:pt>
                <c:pt idx="112">
                  <c:v>188</c:v>
                </c:pt>
                <c:pt idx="113">
                  <c:v>196</c:v>
                </c:pt>
                <c:pt idx="114">
                  <c:v>197</c:v>
                </c:pt>
                <c:pt idx="115">
                  <c:v>201</c:v>
                </c:pt>
                <c:pt idx="116">
                  <c:v>202</c:v>
                </c:pt>
                <c:pt idx="117">
                  <c:v>215</c:v>
                </c:pt>
                <c:pt idx="118">
                  <c:v>224</c:v>
                </c:pt>
                <c:pt idx="119">
                  <c:v>229</c:v>
                </c:pt>
                <c:pt idx="120">
                  <c:v>236</c:v>
                </c:pt>
                <c:pt idx="121">
                  <c:v>248</c:v>
                </c:pt>
                <c:pt idx="122">
                  <c:v>276</c:v>
                </c:pt>
                <c:pt idx="123">
                  <c:v>285</c:v>
                </c:pt>
                <c:pt idx="124">
                  <c:v>292</c:v>
                </c:pt>
                <c:pt idx="125">
                  <c:v>296</c:v>
                </c:pt>
                <c:pt idx="126">
                  <c:v>310</c:v>
                </c:pt>
                <c:pt idx="127">
                  <c:v>311</c:v>
                </c:pt>
                <c:pt idx="128">
                  <c:v>312</c:v>
                </c:pt>
                <c:pt idx="129">
                  <c:v>323</c:v>
                </c:pt>
                <c:pt idx="130">
                  <c:v>336</c:v>
                </c:pt>
                <c:pt idx="131">
                  <c:v>338</c:v>
                </c:pt>
                <c:pt idx="132">
                  <c:v>348</c:v>
                </c:pt>
                <c:pt idx="133">
                  <c:v>355</c:v>
                </c:pt>
                <c:pt idx="134">
                  <c:v>356</c:v>
                </c:pt>
                <c:pt idx="135">
                  <c:v>369</c:v>
                </c:pt>
                <c:pt idx="136">
                  <c:v>400</c:v>
                </c:pt>
                <c:pt idx="137">
                  <c:v>456</c:v>
                </c:pt>
                <c:pt idx="138">
                  <c:v>534</c:v>
                </c:pt>
                <c:pt idx="139">
                  <c:v>535</c:v>
                </c:pt>
                <c:pt idx="140">
                  <c:v>775</c:v>
                </c:pt>
                <c:pt idx="141">
                  <c:v>890</c:v>
                </c:pt>
                <c:pt idx="142">
                  <c:v>975</c:v>
                </c:pt>
                <c:pt idx="143">
                  <c:v>1293</c:v>
                </c:pt>
                <c:pt idx="144">
                  <c:v>1501</c:v>
                </c:pt>
              </c:numCache>
            </c:numRef>
          </c:xVal>
          <c:yVal>
            <c:numRef>
              <c:f>'Backer Counts'!$S$2:$S$2187</c:f>
              <c:numCache>
                <c:formatCode>General</c:formatCode>
                <c:ptCount val="2186"/>
                <c:pt idx="0">
                  <c:v>404</c:v>
                </c:pt>
                <c:pt idx="1">
                  <c:v>255</c:v>
                </c:pt>
                <c:pt idx="2">
                  <c:v>171</c:v>
                </c:pt>
                <c:pt idx="3">
                  <c:v>129</c:v>
                </c:pt>
                <c:pt idx="4">
                  <c:v>112</c:v>
                </c:pt>
                <c:pt idx="5">
                  <c:v>67</c:v>
                </c:pt>
                <c:pt idx="6">
                  <c:v>64</c:v>
                </c:pt>
                <c:pt idx="7">
                  <c:v>53</c:v>
                </c:pt>
                <c:pt idx="8">
                  <c:v>46</c:v>
                </c:pt>
                <c:pt idx="9">
                  <c:v>41</c:v>
                </c:pt>
                <c:pt idx="10">
                  <c:v>31</c:v>
                </c:pt>
                <c:pt idx="11">
                  <c:v>24</c:v>
                </c:pt>
                <c:pt idx="12">
                  <c:v>32</c:v>
                </c:pt>
                <c:pt idx="13">
                  <c:v>25</c:v>
                </c:pt>
                <c:pt idx="14">
                  <c:v>23</c:v>
                </c:pt>
                <c:pt idx="15">
                  <c:v>18</c:v>
                </c:pt>
                <c:pt idx="16">
                  <c:v>18</c:v>
                </c:pt>
                <c:pt idx="17">
                  <c:v>19</c:v>
                </c:pt>
                <c:pt idx="18">
                  <c:v>9</c:v>
                </c:pt>
                <c:pt idx="19">
                  <c:v>12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8</c:v>
                </c:pt>
                <c:pt idx="24">
                  <c:v>15</c:v>
                </c:pt>
                <c:pt idx="25">
                  <c:v>8</c:v>
                </c:pt>
                <c:pt idx="26">
                  <c:v>6</c:v>
                </c:pt>
                <c:pt idx="27">
                  <c:v>8</c:v>
                </c:pt>
                <c:pt idx="28">
                  <c:v>9</c:v>
                </c:pt>
                <c:pt idx="29">
                  <c:v>9</c:v>
                </c:pt>
                <c:pt idx="30">
                  <c:v>7</c:v>
                </c:pt>
                <c:pt idx="31">
                  <c:v>7</c:v>
                </c:pt>
                <c:pt idx="32">
                  <c:v>3</c:v>
                </c:pt>
                <c:pt idx="33">
                  <c:v>7</c:v>
                </c:pt>
                <c:pt idx="34">
                  <c:v>7</c:v>
                </c:pt>
                <c:pt idx="35">
                  <c:v>3</c:v>
                </c:pt>
                <c:pt idx="36">
                  <c:v>5</c:v>
                </c:pt>
                <c:pt idx="37">
                  <c:v>10</c:v>
                </c:pt>
                <c:pt idx="38">
                  <c:v>8</c:v>
                </c:pt>
                <c:pt idx="39">
                  <c:v>7</c:v>
                </c:pt>
                <c:pt idx="40">
                  <c:v>4</c:v>
                </c:pt>
                <c:pt idx="41">
                  <c:v>4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4</c:v>
                </c:pt>
                <c:pt idx="46">
                  <c:v>3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5</c:v>
                </c:pt>
                <c:pt idx="52">
                  <c:v>2</c:v>
                </c:pt>
                <c:pt idx="53">
                  <c:v>2</c:v>
                </c:pt>
                <c:pt idx="54">
                  <c:v>1</c:v>
                </c:pt>
                <c:pt idx="55">
                  <c:v>2</c:v>
                </c:pt>
                <c:pt idx="56">
                  <c:v>2</c:v>
                </c:pt>
                <c:pt idx="57">
                  <c:v>3</c:v>
                </c:pt>
                <c:pt idx="58">
                  <c:v>2</c:v>
                </c:pt>
                <c:pt idx="59">
                  <c:v>1</c:v>
                </c:pt>
                <c:pt idx="60">
                  <c:v>2</c:v>
                </c:pt>
                <c:pt idx="61">
                  <c:v>1</c:v>
                </c:pt>
                <c:pt idx="62">
                  <c:v>3</c:v>
                </c:pt>
                <c:pt idx="63">
                  <c:v>2</c:v>
                </c:pt>
                <c:pt idx="64">
                  <c:v>1</c:v>
                </c:pt>
                <c:pt idx="65">
                  <c:v>1</c:v>
                </c:pt>
                <c:pt idx="66">
                  <c:v>4</c:v>
                </c:pt>
                <c:pt idx="67">
                  <c:v>1</c:v>
                </c:pt>
                <c:pt idx="68">
                  <c:v>3</c:v>
                </c:pt>
                <c:pt idx="69">
                  <c:v>1</c:v>
                </c:pt>
                <c:pt idx="70">
                  <c:v>3</c:v>
                </c:pt>
                <c:pt idx="71">
                  <c:v>1</c:v>
                </c:pt>
                <c:pt idx="72">
                  <c:v>2</c:v>
                </c:pt>
                <c:pt idx="73">
                  <c:v>1</c:v>
                </c:pt>
                <c:pt idx="74">
                  <c:v>3</c:v>
                </c:pt>
                <c:pt idx="75">
                  <c:v>1</c:v>
                </c:pt>
                <c:pt idx="76">
                  <c:v>2</c:v>
                </c:pt>
                <c:pt idx="77">
                  <c:v>1</c:v>
                </c:pt>
                <c:pt idx="78">
                  <c:v>3</c:v>
                </c:pt>
                <c:pt idx="79">
                  <c:v>2</c:v>
                </c:pt>
                <c:pt idx="80">
                  <c:v>4</c:v>
                </c:pt>
                <c:pt idx="81">
                  <c:v>1</c:v>
                </c:pt>
                <c:pt idx="82">
                  <c:v>2</c:v>
                </c:pt>
                <c:pt idx="83">
                  <c:v>2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2</c:v>
                </c:pt>
                <c:pt idx="92">
                  <c:v>1</c:v>
                </c:pt>
                <c:pt idx="93">
                  <c:v>1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1</c:v>
                </c:pt>
                <c:pt idx="99">
                  <c:v>1</c:v>
                </c:pt>
                <c:pt idx="100">
                  <c:v>2</c:v>
                </c:pt>
                <c:pt idx="101">
                  <c:v>1</c:v>
                </c:pt>
                <c:pt idx="102">
                  <c:v>4</c:v>
                </c:pt>
                <c:pt idx="103">
                  <c:v>2</c:v>
                </c:pt>
                <c:pt idx="104">
                  <c:v>1</c:v>
                </c:pt>
                <c:pt idx="105">
                  <c:v>2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2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2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AA-40FD-8C1B-A2CF41237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6124832"/>
        <c:axId val="696117944"/>
      </c:scatterChart>
      <c:valAx>
        <c:axId val="696124832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117944"/>
        <c:crosses val="autoZero"/>
        <c:crossBetween val="midCat"/>
      </c:valAx>
      <c:valAx>
        <c:axId val="696117944"/>
        <c:scaling>
          <c:orientation val="minMax"/>
          <c:max val="41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124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[Analyzing SubPar Kickstarter Data.xlsx]Category Pivot!PivotTable1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Status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4-4978-B605-7A86DCC2147D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C4-4978-B605-7A86DCC2147D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5C4-4978-B605-7A86DCC2147D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5C4-4978-B605-7A86DCC214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4896064"/>
        <c:axId val="544898032"/>
      </c:barChart>
      <c:catAx>
        <c:axId val="544896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898032"/>
        <c:crosses val="autoZero"/>
        <c:auto val="1"/>
        <c:lblAlgn val="ctr"/>
        <c:lblOffset val="100"/>
        <c:noMultiLvlLbl val="0"/>
      </c:catAx>
      <c:valAx>
        <c:axId val="544898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896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[Analyzing SubPar Kickstarter Data.xlsx]Sub-Category Pivot!PivotTable1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Status by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C8-47A0-A848-AF48F0505548}"/>
            </c:ext>
          </c:extLst>
        </c:ser>
        <c:ser>
          <c:idx val="1"/>
          <c:order val="1"/>
          <c:tx>
            <c:strRef>
              <c:f>'Sub-Category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DC8-47A0-A848-AF48F0505548}"/>
            </c:ext>
          </c:extLst>
        </c:ser>
        <c:ser>
          <c:idx val="2"/>
          <c:order val="2"/>
          <c:tx>
            <c:strRef>
              <c:f>'Sub-Category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DC8-47A0-A848-AF48F0505548}"/>
            </c:ext>
          </c:extLst>
        </c:ser>
        <c:ser>
          <c:idx val="3"/>
          <c:order val="3"/>
          <c:tx>
            <c:strRef>
              <c:f>'Sub-Category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DC8-47A0-A848-AF48F0505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4896064"/>
        <c:axId val="544898032"/>
      </c:barChart>
      <c:catAx>
        <c:axId val="544896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898032"/>
        <c:crosses val="autoZero"/>
        <c:auto val="1"/>
        <c:lblAlgn val="ctr"/>
        <c:lblOffset val="100"/>
        <c:noMultiLvlLbl val="0"/>
      </c:catAx>
      <c:valAx>
        <c:axId val="544898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896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[Analyzing SubPar Kickstarter Data.xlsx]Monthly Pivot!PivotTable4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'Monthly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'Monthly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Pivot'!$B$6:$B$18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F3-40C9-B87A-4B2D23304A33}"/>
            </c:ext>
          </c:extLst>
        </c:ser>
        <c:ser>
          <c:idx val="1"/>
          <c:order val="1"/>
          <c:tx>
            <c:strRef>
              <c:f>'Monthly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'Monthly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F3-40C9-B87A-4B2D23304A33}"/>
            </c:ext>
          </c:extLst>
        </c:ser>
        <c:ser>
          <c:idx val="2"/>
          <c:order val="2"/>
          <c:tx>
            <c:strRef>
              <c:f>'Monthly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'Monthly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Pivot'!$D$6:$D$18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CF3-40C9-B87A-4B2D23304A33}"/>
            </c:ext>
          </c:extLst>
        </c:ser>
        <c:ser>
          <c:idx val="3"/>
          <c:order val="3"/>
          <c:tx>
            <c:strRef>
              <c:f>'Monthly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'Monthly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Pivot'!$E$6:$E$18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72-4FF3-8707-7E359D5552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8338808"/>
        <c:axId val="708338152"/>
      </c:lineChart>
      <c:catAx>
        <c:axId val="708338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338152"/>
        <c:crosses val="autoZero"/>
        <c:auto val="1"/>
        <c:lblAlgn val="ctr"/>
        <c:lblOffset val="100"/>
        <c:noMultiLvlLbl val="0"/>
      </c:catAx>
      <c:valAx>
        <c:axId val="708338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338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1000127</xdr:colOff>
      <xdr:row>13</xdr:row>
      <xdr:rowOff>128587</xdr:rowOff>
    </xdr:from>
    <xdr:to>
      <xdr:col>9</xdr:col>
      <xdr:colOff>495301</xdr:colOff>
      <xdr:row>36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25E5DC-C160-4971-8F84-5E1E3FBA92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</xdr:colOff>
      <xdr:row>8</xdr:row>
      <xdr:rowOff>23812</xdr:rowOff>
    </xdr:from>
    <xdr:to>
      <xdr:col>8</xdr:col>
      <xdr:colOff>504825</xdr:colOff>
      <xdr:row>22</xdr:row>
      <xdr:rowOff>100012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872CA35-647B-425D-BAA4-85E9F14D51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557212</xdr:colOff>
      <xdr:row>22</xdr:row>
      <xdr:rowOff>71437</xdr:rowOff>
    </xdr:from>
    <xdr:to>
      <xdr:col>8</xdr:col>
      <xdr:colOff>557212</xdr:colOff>
      <xdr:row>36</xdr:row>
      <xdr:rowOff>147637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C7A4DF9-D6EC-4756-A09D-B0E3A4B780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76201</xdr:colOff>
      <xdr:row>2</xdr:row>
      <xdr:rowOff>47625</xdr:rowOff>
    </xdr:from>
    <xdr:to>
      <xdr:col>22</xdr:col>
      <xdr:colOff>209550</xdr:colOff>
      <xdr:row>27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79D161E-5A26-48A2-A08D-7751FD0E2F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466726</xdr:colOff>
      <xdr:row>2</xdr:row>
      <xdr:rowOff>76200</xdr:rowOff>
    </xdr:from>
    <xdr:to>
      <xdr:col>21</xdr:col>
      <xdr:colOff>600075</xdr:colOff>
      <xdr:row>27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826BFC-18B6-40C5-AD8C-B276CC6702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276224</xdr:colOff>
      <xdr:row>4</xdr:row>
      <xdr:rowOff>114300</xdr:rowOff>
    </xdr:from>
    <xdr:to>
      <xdr:col>21</xdr:col>
      <xdr:colOff>342900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5972B6-5185-4D29-8DA6-40E713241C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ph B. Kell" refreshedDate="44095.569000810188" createdVersion="6" refreshedVersion="6" minRefreshableVersion="3" recordCount="4114" xr:uid="{B39A036E-D9E1-4594-ABE3-2C65E9B50EA2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4000000"/>
    </cacheField>
    <cacheField name="Categot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ph B. Kell" refreshedDate="44095.602140509262" createdVersion="6" refreshedVersion="6" minRefreshableVersion="3" recordCount="4114" xr:uid="{508C79B4-E916-41F3-9209-9A902832D01F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4000000"/>
    </cacheField>
    <cacheField name="Categot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0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05/17/2009"/>
          <s v="Qtr1"/>
          <s v="Qtr2"/>
          <s v="Qtr3"/>
          <s v="Qtr4"/>
          <s v="&gt;0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05/17/2009"/>
          <s v="2009"/>
          <s v="2010"/>
          <s v="2011"/>
          <s v="2012"/>
          <s v="2013"/>
          <s v="2014"/>
          <s v="2015"/>
          <s v="2016"/>
          <s v="2017"/>
          <s v="&gt;0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46.703296703296701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30.063291139240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4.285714285714286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6.666666666666671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54.9295774647887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85.085106382978722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37.9310344827586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7.89473684210526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66666666666669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2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7.89473684210526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66.66666666666667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36.2756952841596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68.627450980392155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6.34146341463415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0.40816326530612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42857142857142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66666666666666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87.71929824561404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38.6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83.16831683168317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43.7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86.956521739130437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0.97560975609756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42.85714285714285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65.7894736842105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33.33333333333334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01408450704224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25.64102564102564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5.471698113207552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19.66292134831463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2.0312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38.23529411764705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35.71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36.36363636363637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86.9565217391304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37.878787878787875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15.207373271889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82.84023668639052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38.022813688212928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81.967213114754102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86.6666666666666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1.428571428571431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2.63157894736841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92.436974789915965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192.3076923076923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5.641025641025642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2.30769230769232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00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5.977011494252871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17.39130434782609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3.33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06060606060601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1.66666666666666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217.3913043478260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62.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1.2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50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22.80701754385964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76.92307692307692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00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16.6666666666666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56.17977528089887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29.411764705882351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56.2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3.65853658536585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7.24137931034482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74.468085106382972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20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15.384615384615385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1.428571428571428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31.707317073170731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55.31914893617022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26.78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384615384615385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57.142857142857146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52.9411764705882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58.333333333333336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07.14285714285714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2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65.217391304347828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16.2790697674418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66.66666666666667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0.83333333333333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16.666666666666668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44.11764705882352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0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3.333333333333336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38.46153846153846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92.307692307692307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6.53061224489795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5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6.666666666666664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5.18518518518519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08.69565217391305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31.914893617021278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21.27659574468085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50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66.03773584905660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1.72839506172839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64.10256410256410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5.714285714285708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0.45454545454545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1.40350877192982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6.6666666666666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28.2051282051282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87.837837837837839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7000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300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9166.6666666666661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83.333333333333329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923.0769230769231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2000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16666.666666666668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87.654320987654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600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2586.2068965517242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28.57142857142856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300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202.70270270270271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500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6666.666666666667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500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666.6666666666667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1940.298507462686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50000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9000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5000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50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33750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2333.3333333333335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1497.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50000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000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280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17142.85714285714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5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500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2666.6666666666665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2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100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5000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769.2307692307692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64.285714285714292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5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92.30769230769230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855.7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1041.6666666666667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750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400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00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100000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1200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1666.6666666666667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333333.3333333333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833.33333333333337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184.21052631578948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12.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166.66666666666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333.333333333333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92.857142857142861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312.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232.0185614849187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470.58823529411762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076.9230769230769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363.6363636363636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416.66666666666669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630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5000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250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440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595.23809523809518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2631.5789473684213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50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657.89473684210532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6666.666666666668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500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4500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750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571.4285714285714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20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1500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20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09.4890510948905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96.808510638297875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64.35643564356435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6.219512195121951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1.66666666666666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2.0833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22.421524663677129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80.645161290322577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2.1917808219178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2.553191489361701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68.649885583524025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45.45454545454545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46.296296296296298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4.28571428571428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76.433121019108285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2.553191489361701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47.272727272727273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2.5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43.60465116279069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79.617834394904463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13.63636363636364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0.909090909090907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17.241379310344829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25.960539979231569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54.945054945054942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86.206896551724142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27.777777777777779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59.696969696969695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45.045045045045043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62.656641604010026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37.704918032786885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4.52961672473867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46.153846153846153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2.372881355932201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35.398230088495573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0.24096385542169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64.516129032258064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68.349106203995788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65.060240963855421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55.7377049180327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35.0631136044880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69.620253164556956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1.3966480446927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89.10891089108911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2.631578947368418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24.866785079928952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11.1111111111111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51.72413793103448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1.85682326621924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4.6551724137931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6.785714285714285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39.06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2.12981744421907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198.47328244274809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75.187969924812023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193.798449612403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0.8450704225352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1.72413793103448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40.98360655737705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3.892617449664428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51.79282868525896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2.592592592592595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36.585365853658537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45.9459459459459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39.682539682539684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12.5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38.19444444444444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59.40594059405940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75.630252100840337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7.77777777777777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3.33333333333334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54.794520547945204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76.57657657657657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8.3333333333333339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198.4126984126984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94.936708860759495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4.936708860759495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17.6056338028169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98.03921568627451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26.58227848101266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3.85756676557864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34.40860215053763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93.103448275862064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3.6585365853658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67.934782608695656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30.32145960034754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17.64705882352941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0.6024096385542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59.880239520958085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2.94117647058823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1.324200913242009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180.18018018018017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50.3759398496240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4.92753623188406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6.2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0.70993914807301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6.774193548387103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63.559322033898304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67.41573033707865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17.05685618729098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3.636363636363633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23076923076923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7.25190839694656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7.54385964912281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81.00558659217877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53.19148936170212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05.54089709762533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4.03361344537815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67.425149700598809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13.12217194570135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35.269709543568467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34.965034965034967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95.30995106035888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0.68965517241379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12.12121212121212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7.31958762886597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49.50495049504950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87.2659176029962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0.13245033112582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7.93103448275863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98.87005649717514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12.38372093023256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3.2692307692307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1.946902654867259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0.76923076923077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3.5820895522388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4.03361344537815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78.616352201257868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38.922155688622752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581.39534883720933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41.24293785310735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33.333333333333336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4.269662921348313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34.482758620689658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35.714285714285715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1.04166666666666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90.225563909774436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36.14457831325301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00.67114093959732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81.632653061224488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99.601593625498012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27.272727272727273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20.812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2.219321148825067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05.48523206751055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15384615384615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67.615658362989322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70.422535211267601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45.033112582781456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3.6269430051813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89.80582524271844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42.4501424501424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94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4.347826086956523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76.53061224489795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4.340611353711793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11.94029850746269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10.5263157894736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61.29032258064515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684.931506849315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46.511627906976742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1.42857142857143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29.15129151291512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1.272727272727273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0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0.909090909090907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57.8947368421052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33.33333333333333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42.85714285714286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4.48132780082987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45.45454545454545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4.85380116959063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88.942307692307693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6.666666666666671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0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1.9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5.38461538461539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09.58904109589041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1100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250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333.3333333333335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538.4615384615386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600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2500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250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923.07692307692309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200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3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5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1250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36666.666666666664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818.1818181818182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00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100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00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100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3000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656.2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3000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62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400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7142.8571428571431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62.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47437.5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200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3250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962.6666666666665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204.08163265306123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3900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425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5000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01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64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2000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512.82051282051282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00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23.529411764705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160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2142.8571428571427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330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1774.193548387096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272.72727272727275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285.71428571428572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1428.571428571428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00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102.0408163265306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7272.727272727273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303.6480000000000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5000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24999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6666.666666666667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6000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493.3333333333333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2959.4545454545455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69.2307692307692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162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00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722.2222222222221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490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857.1428571428571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0000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200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6666.666666666668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500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100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4000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735.2941176470587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500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2852.941176470588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5000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171.44285714285715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47.05882352941177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89.285714285714292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96.77419354838710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59.52380952380952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6.923076923076923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65.217391304347828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291139240506332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38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66.666666666666671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17.4137931034482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57.803468208092482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64705882352941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12.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3.89830508474576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84.615384615384613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33.89830508474576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83.33333333333332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500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450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25000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1100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25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1470.588235294117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3000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1000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312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125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2678.571428571428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4166.666666666667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175.90909090909091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80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7500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24000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33333.333333333336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750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750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800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500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00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50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85000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1250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9876.444444444445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79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15000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8000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500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17857.142857142859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240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300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900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00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250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4285.7142857142853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450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750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555.55555555555554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5000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750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71.428571428571431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2500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12500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1000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375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357.14285714285717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2500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50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1666.666666666666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1153.846153846153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62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500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3000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780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495.867768595041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666.66666666666663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250000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333.3333333333339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666.66666666666663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641.02564102564099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45000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66666.666666666672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199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5555.555555555555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0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500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5000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200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3333.333333333336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00000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3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26.98412698412699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9.199632014719410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64.4736842105263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24.485798237022529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8.4388185654008439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29.62962962962963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17.64705882352941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296.2962962962963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30.487804878048781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1.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8.095238095238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1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67.750677506775062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11.846001974333662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29.19708029197080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57.47126436781609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51.515151515151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4.66666666666667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2.8571428571428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2777.7777777777778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111.111111111111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975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28571.428571428572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413.7931034482758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833.33333333333337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5000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5.7142857142858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600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7142.8571428571431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290.3225806451612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2000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232.55813953488371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33333.333333333336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2500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230.76923076923077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4166.666666666667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520.83333333333337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1705.8823529411766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606.38297872340422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581.39534883720933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250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2500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11666.666666666666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2370.3703703703704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200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16666.66666666666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555.55555555555554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595.23809523809518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588.23529411764707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5000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99.5024875621890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337.83783783783781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21428.57142857142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8571.428571428570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7500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43.859649122807021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3448.2758620689656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46.06741573033707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483.87096774193549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1095.2380952380952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405.4054054054054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2142.857142857142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375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20000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49.12280701754386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108.40108401084011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7500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295.8579881656804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121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2500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535.71428571428567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2291.666666666666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37.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25000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3000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500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46.34146341463414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68.907563025210081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163.3986928104575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0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48.95104895104895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2.8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1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23.48993288590604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57.692307692307693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33.333333333333336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75.471698113207552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70.422535211267601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3.0769230769230771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4.792899408284024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49.1228070175438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05.24017467248908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33.333333333333336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46.2962962962962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6.58536585365853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43.16546762589928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57.89473684210526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38.2978723404255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0.86956521739130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36.666666666666664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0.645161290322577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30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0.79381443298969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2727272727272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454545454545453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0.909090909090907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5.322033898305079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48.3870967741935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47.61904761904762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384.61538461538464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0.816326530612244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6.764705882352942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1.81818181818181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13.888888888888889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1.5789473684210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0.50505050505050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833.3333333333333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429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159.09090909090909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1666.6666666666667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76.9230769230769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3800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150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879.5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55.555555555555557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2000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122.80701754385964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1000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50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250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7.037037037037038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3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42.857142857142854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0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17.241379310344829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13.63636363636364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7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29.41176470588235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21.4285714285714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64.102564102564102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58.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666666666666664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5.937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0.9433962264151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76.08695652173912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1.1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2.253521126760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0.229885057471265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57142857142858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26.78571428571428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39.215686274509807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0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60.52631578947368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5.555555555555557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2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0.175438596491233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6.92307692307692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5.555555555555557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3.333333333333329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18.181818181818183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15.6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35.71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3.02325581395348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4.146341463414636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65.217391304347828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18.42105263157894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28.5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52.63157894736841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43.478260869565219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24.24242424242424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29.629629629629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26262626262626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2.24489795918367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7.27272727272727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4.210526315789473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1.2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56.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402597402597408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6.3414634146341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73.333333333333329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0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8.69565217391305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0.32258064516128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32.78688524590163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52.08333333333333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52.63157894736841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191489361702125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4.102564102564102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23.622047244094489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18.867924528301888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28.24858757062147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3.40425531914893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34.78260869565217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30.075187969924812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28.57142857142857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6.45161290322580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55.711422845691381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0.851063829787233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8.9285714285714288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15.789473684210526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0.816326530612244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291.66666666666669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225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1250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400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82.278481012658233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1100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318.18181818181819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454.54545454545456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4500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2933.3333333333335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400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500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4000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700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142.8571428571428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70.044444444444451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68.965517241379317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2500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70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472.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75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107.14285714285714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208.33333333333334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0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47.61904761904762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71.42857142857143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250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81.2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750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888.88888888888891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352.94117647058823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377.35849056603774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1142.8571428571429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111.11111111111111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1250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93.7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250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1000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125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16666.666666666668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1083.333333333333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2000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110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750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1250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722.2222222222221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500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39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200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750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900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2500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00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120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17.85714285714289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18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285.71428571428572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316.66666666666669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100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166.66666666666666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175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175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700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137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642.8571428571428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1612.9032258064517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68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50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520.83333333333337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625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3000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50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2857.1428571428573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208.3333333333333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413.22314049586777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25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300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205.47945205479451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3225.8064516129034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2941.176470588235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1714.2857142857142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457.47058823529414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292.39766081871346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296.01063829787233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863.63636363636363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67.567567567567565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3888.8888888888887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793.1034482758619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166.6666666666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400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246.91358024691357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000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2727.2727272727275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357.14285714285717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2000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444.44444444444446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2500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16666.666666666668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4166.666666666667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8333.3333333333339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22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1405.601626016260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64.58333333333331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322.58064516129031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2222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5833.33333333333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582.2290502793296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333.333333333333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1304.347826086956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869.5652173913043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219.512195121951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312.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250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714.28571428571433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2500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357.14285714285717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18181.81818181818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1111.111111111111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800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6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262.00873362445412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3750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149116.66666666666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25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454.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1333.3333333333333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63.15789473684208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1242.2360248447205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500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394.73684210526318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9350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495.04950495049508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28812.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2000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6.4516129032258061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277.77777777777777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6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150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2631.5789473684213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704.22535211267609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2857.1428571428573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112.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51.666666666666664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6.2761506276150625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27.027027027027028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15.267175572519085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27.86885245901641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65.35947712418300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7704918032786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7.5765765765765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39.215686274509807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0.921985815602838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12.578616352201259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1.0101010101010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56.2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49.185185185185183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0.12048192771084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0.52631578947368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1.327014218009477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7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24.59016393442622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16.66666666666666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8500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65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342.46575342465752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500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125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200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3750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00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0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9.7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731.7073170731707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600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1013.5135135135135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5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7500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104.76190476190476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5000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8750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75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800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333.33333333333331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76.92307692307692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149.70059880239521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120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1444.4444444444443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204.08163265306123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17000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3333.3333333333335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5000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3333.3333333333335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9000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306.12244897959181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306.12244897959181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12999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00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285.7142857142857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7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666.66666666666663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5319.1489361702124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413.79310344827587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14285.714285714286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1136.363636363636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500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40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16666.666666666668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333.3333333333333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000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1621.6216216216217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4500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57.142857142857146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1190.4761904761904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3333.333333333333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4545.454545454545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250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282.0512820512820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1000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2000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0000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50000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2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1500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2100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000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1666.66666666666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12857.142857142857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1000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1521.739130434782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00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00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1666.66666666666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769.23076923076928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300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2500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100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698.33333333333337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641.02564102564099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8750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800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56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800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50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5000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25000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16.66666666666669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1066.6666666666667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800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666.6666666666667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312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3333.3333333333335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2500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1578.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3000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400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1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375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600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3333.3333333333335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1250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00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12500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789.47368421052636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2222.2222222222222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7500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7500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1200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588.23529411764707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6666.666666666668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25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833.33333333333337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58.666666666666664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2.61261261261261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0.975609756097562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25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23.529411764705884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04.65116279069767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38.46153846153846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1.818181818181813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6.666666666666667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6.92307692307692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17.50700280112045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58.823529411764703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28.320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47.770700636942678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20.95808383233533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5.3333333333333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46.601941747572816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4.054054054054056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92.250922509225092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1.38613861386139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28.0701754385964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09.6774193548387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28.12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18.4397163120567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133.33333333333334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0.4347826086956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194.17475728155341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6.66666666666666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0.12048192771084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0.18518518518518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80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9.107468123861567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63.06306306306306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4.8087431693988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01.12359550561797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64.62450592885375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07.14285714285714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1.359223300970875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28.985507246376812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03.66492146596859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833.3333333333333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1000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1250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208.3333333333333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75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500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66.66666666666666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1255.6666666666667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333.3333333333333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100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147.05882352941177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911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315.78947368421052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4.44444444444444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17.6470588235294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64.516129032258064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70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42.372881355932201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1.728395061728392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59.05511811023622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1.08108108108108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24.822695035460992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1.4064697609001406E-2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47.517730496453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27.522935779816514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83.10249307479225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31.2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17.91044776119402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6.041666666666668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44.594594594594597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46153846153846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61.904761904761905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36.585365853658537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19.117647058823529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53.030303030303031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38.36477987421384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65.93406593406592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1.262135922330103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59.17159763313609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1.93548387096774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78.5714285714285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4.074074074074076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53.53319057815846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38.56041131105398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4.117647058823529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6.319612590799032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34.21052631578947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66.222222222222229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15.38461538461539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94.594594594594597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54.74452554744525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45.45454545454545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4.516129032258064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1.746031746031747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7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10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573770491803273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28.846153846153847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0.69767441860464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71.428571428571431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2.692307692307693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5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2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06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36.95652173913043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84.033613445378151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0.606060606060609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09.37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2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68.965517241379317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32.407407407407405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384.61538461538464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348.83720930232556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308.9887640449438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111.1111111111111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63.15789473684208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28.57142857142856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833.3333333333333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2500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4600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327.86885245901641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6363.63636363636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403.2258064516129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7500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10526.315789473685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296.296296296296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644.44444444444446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33333.33333333333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6600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875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40.9090909090909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55.5555555555555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2500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9090.9090909090901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1170.731707317073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5000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5555.5555555555557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700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7352.9411764705883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481.88405797101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1562.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446.42857142857144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357.14285714285717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2000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1351.3513513513512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543.47826086956525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500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4.79876160990713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10.79136690647482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42.85714285714285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32.885906040268459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0.645161290322577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25.96153846153845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29.06976744186046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4.10256410256410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6.66666666666666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44.052863436123346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23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18.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0.6611570247933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39.080459770114942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0.7692307692307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1.224489795918366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34.736842105263158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18.518518518518519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2.727272727272727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0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291.666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52173913043478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51.020408163265309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55.555555555555557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57.47126436781609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79.7044334975369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99.98571428571428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1.2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192.3076923076923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22.727272727272727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36.697247706422019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22.02380952380952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1.93548387096774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15.037593984962406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66.22516556291390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5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68.493150684931507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4.05405405405405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23.655913978494624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55.55555555555555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59.701492537313435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28.571428571428573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51.282051282051285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44.642857142857146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14.705882352941176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47.3684210526315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38.46153846153846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4.03846153846154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2.30769230769232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44.117647058823529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2.68292682926829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2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63.29113924050633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67.692307692307693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48.91304347826086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0.294117647058824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10.416666666666666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2.12389380530973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0.606060606060609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2900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1470.5882352941176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400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1500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66.66666666666666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600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1000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538.4615384615384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20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50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488.88888888888891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25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300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630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36.666666666666664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0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250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300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535.7142857142856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250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333.33333333333331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1000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361.70212765957444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1200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54.5454545454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50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500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136.3636363636363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2500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454.1666666666666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300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000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166666.66666666666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0000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9475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75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142.8571428571427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1666.6666666666667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117647058823529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6.666666666666668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2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21.367521367521366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11.52959262106072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4.51612903225806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66.666666666666671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2.423208191126278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37.85046728971963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18.518518518518519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3.294460641399411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74.404761904761898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1.914893617021278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39.473684210526315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34.013605442176868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6.5502183406113534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81.300813008130078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.4701116490465367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22.535211267605632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78.740157480314963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833.33333333333337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00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350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2233.3333333333335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6666.666666666667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250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152.6315789473684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2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2000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54.54545454545456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500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00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200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186.66666666666666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58.757062146892657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6.869300911854097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2.816901408450704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24.1635687732342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6.37681159420289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4.88372093023255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36.36363636363636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87.677725118483409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89.285714285714292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50617283950617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67.961165048543691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10.447761194029852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37.209302325581397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42.04545454545453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540.54054054054052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46.55172413793105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24.390243902439025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63.559322033898304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2.06896551724138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07.78443113772455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59.57446808510639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96.238938053097343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76.76348547717842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107.14285714285714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18.571428571428573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82.142857142857139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0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18.75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4.75177304964538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40.04576659038901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32.19178082191781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17.00680272108843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60.810810810810814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20.325203252032519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36.363636363636367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26.37362637362637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53.571428571428569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2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70.42253521126760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53.0612244897959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900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50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225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300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90.90909090909090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70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83.333333333333329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07.1428571428571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268.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12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25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250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1500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6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1000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300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00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40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508.47457627118644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653.8461538461538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136.3636363636363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115.38461538461539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302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833.3333333333333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3000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1666.6666666666667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285.71428571428572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50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500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474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666.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1000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33.333333333333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2000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66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750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3000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152.17391304347825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7333.333333333333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100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14285.714285714286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1083.3333333333333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80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555.55555555555554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4.642857142857146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87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6666666666667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0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6.36363636363637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6.956521739130437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48.780487804878049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173913043478258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3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17.857142857142858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29.62962962962963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45.45454545454545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8.46153846153846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4.93506493506492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58.82352941176470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3.69426751592356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44.30379746835443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5.55555555555555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65.217391304347828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58.823529411764703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35.13513513513513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6.15384615384616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1.66666666666666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0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72.115384615384613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074074074074076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52.63157894736841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454545454545453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3.17073170731707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31.74603174603174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75.1879699248120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5.10638297872340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54.05405405405405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1.72413793103448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3.33333333333333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7.037037037037038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23.529411764705884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6.15384615384616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35.13513513513513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78.12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00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4.096385542168676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08.69565217391305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25.555555555555557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6.913580246913583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62.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285714285714292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29.761904761904763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2.352941176470587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31.2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25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3.12217194570135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56.07476635514018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1.111111111111111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.2222222222222223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78.21782178217822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29.03225806451613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1.2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28.08988764044943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37.63440860215053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25.51020408163265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41.463414634146339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68.965517241379317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38.46153846153846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3.478260869565219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5.974025974025974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4.693877551020407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3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44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29.411764705882351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71.42857142857143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42.85714285714286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0.612244897959183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35.71428571428571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0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3.529411764705884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350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79.207920792079207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3.333333333333332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500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256.41025641025641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571.4285714285714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227.2727272727272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789.4736842105263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333.3333333333333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7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1000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521.73913043478262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568.18181818181813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1276.2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253.16455696202533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252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650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00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81.81818181818181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55.5555555555555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437.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500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00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300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470.5882352941176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250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666.6666666666666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79.634146341463421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1750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333.333333333333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500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288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3333.3333333333335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1500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11.11111111111109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406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300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78.57142857142858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450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00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300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266.66666666666669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500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00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3.0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58.823529411764703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552238805970148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78.5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78.65168539325843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140.18691588785046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6.60377358490566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276.2430939226519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76.71755725190840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40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3.934426229508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13.333333333333334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28.5714285714285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94.444444444444443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6.2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5.833333333333336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357.14285714285717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37.03703703703703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2.04081632653062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49.019607843137258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33.333333333333336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1.6949152542372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282.05128205128204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121.3592233009708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128.205128205128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333.33333333333331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1818.1818181818182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266.30434782608694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168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289.473684210526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1578.947368421052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192.30769230769232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262.0967741935484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1250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48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3333.3333333333335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289.4736842105263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197.36842105263159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229.16666666666666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460.5263157894737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216.21621621621622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151.5151515151515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222.2222222222222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65.51724137931034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416.66666666666669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375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200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2200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750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79.85611510791367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150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00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345.67901234567898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220.9302325581395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71.428571428571431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432.4324324324324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666.66666666666663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409.3805309734513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459.45945945945948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194.44444444444446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233.33333333333334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298.07692307692309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184.42622950819671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2500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291.66666666666669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388.8888888888889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22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2076.9230769230771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282.6086956521739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85.71428571428570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4166.666666666667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180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30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3250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43.859649122807021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1.212121212121211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0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2.631578947368418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33333333333332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6.66666666666669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45.45454545454545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6.371681415929203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1.428571428571431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17.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16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11.1111111111111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5.45454545454545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90.90909090909090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20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1428571428571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22.222222222222221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69.230769230769226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95.23809523809524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74.626865671641795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71.77033492822965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65.78947368421052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25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0.279329608938546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14.5038167938931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7.142857142857146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6.206896551724142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45.811518324607327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2.631578947368418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37.28557046979865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53.571428571428569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39.473684210526315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112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125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135.4166666666666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5500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12500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2000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1470.5882352941176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18.18181818181819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68.421052631578945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538.461538461538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400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80000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3333.3333333333335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2500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208.3333333333333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28.571428571428573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358024691358025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1.2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38.4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43.5714285714285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1.379310344827587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3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28.08988764044943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5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48.780487804878049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3.333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19.23076923076923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5.555555555555557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0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3.0212765957446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34.69230769230769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4.699453551912569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47.6190476190476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1.42857142857142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46.29629629629629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3960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333.33333333333331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73.17073170731707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00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625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505.05050505050502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750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6250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921.0526315789474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298.24561403508773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4250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119.04761904761905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1846.153846153846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33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125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3333.3333333333335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5571.4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777.7777777777778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62.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95.23809523809524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39.47368421052631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1.2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9.6153846153846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90.909090909090907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28.84615384615384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14.018691588785046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4.54545454545454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5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666666666666664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38.46153846153846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0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65.62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54.54545454545454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64.935064935064929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51.724137931034484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20.68965517241379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31.5789473684210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04.16666666666667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20.96774193548387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51.198033995494576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63.157894736842103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4.0355125100887816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22.358859698155396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147.05882352941177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07.1428571428571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4.782608695652172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23.557126030624264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3.02226935312831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25.586353944562898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59.952038369304553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51.319648093841643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102.04081632653062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120.48192771084338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144.82758620689654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164.38356164383561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45.454545454545453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5.1622418879056049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23.58490566037735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121.21212121212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.123698714023269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32.679738562091501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92.682926829268297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69.633099141295858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48.543689320388353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66.093853271645742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49.382716049382715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98.039215686274517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10.59883412824589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7.13266761768901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103.54646647683148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10.504201680672269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96.53827401267673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49.75124378109453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63.241106719367586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8.456659619450317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60.9013398294762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28.8659793814433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46.0024600246002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25.70694087403599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62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2062.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2142.857142857142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400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200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196.42857142857142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600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0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600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666.66666666666663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75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333.33333333333331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833.33333333333337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4428.5714285714284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0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33.598045204642638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36.363636363636367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29.411764705882351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141.24293785310735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57.06806282722513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165.01650165016503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72.992700729927009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38.311951219512196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125.62814070351759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17.271157167530223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51.49330587023686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27.322404371584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35.072336694432266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1.1339154099104207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44.444444444444443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20.876826722338205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58.68544600938967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4.44444444444446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22.471910112359552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12.29508196721311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52.63157894736841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07.69230769230768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283.2861189801699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38.09523809523809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109.73936899862825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55.066079295154182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185.5287569573284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37.97468354430380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26.59574468085106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52.428800000000003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98.425196850393704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47.08097928436911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158.2278481012658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153.54330708661416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124.22360248447205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35.377358490566039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23.31002331002331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39.215686274509807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329.81530343007915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11.07011070110701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79.166666666666671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71.42857142857143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7.176165803108808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83.333333333333329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8.631178707224336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46.082949308755758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1.21896162528216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61.908230152949749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67.385444743935309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58.823529411764703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33.057851239669418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92.421441774491683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32231404958678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56.36070853462158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59.40594059405940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90.2527075812274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22.522522522522522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6.2439024390243905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80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18.32844574780058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42.85714285714286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492.61083743842363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81.632653061224488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45.072608396421195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25.70694087403599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30.76923076923077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49.5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28.94736842105266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190.11406844106463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81.699346405228752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71.94244604316546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04.28571428571428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212.765957446808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0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1.2193902439024391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21.414044742194044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265.9574468085106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416.66666666666669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16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20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63.63636363636363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39.473684210526315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0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65.217391304347828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72.289156626506028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4.2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0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0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0.32258064516128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0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73.17073170731707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09.0909090909090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5.217391304347828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48.611111111111114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2.85714285714285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7.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47.6190476190476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22.222222222222221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45.454545454545453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26.31578947368420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67.626086956521746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1.621621621621621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20.20202020202020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0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4.482758620689658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3.76963350785339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0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631578947368418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1.28205128205128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5.42056074766355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4.013605442176868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41.66666666666666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1.73913043478262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34.285714285714285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58.823529411764703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0.909090909090907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5.94202898550725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5000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26666.666666666668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2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2222.222222222222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10000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118.64406779661017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1500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66.66666666666666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10500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166.66666666666666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1010.10101010101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333.33333333333331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2000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27.27272727272728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2000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93.63295880149813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83.333333333333329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535.71428571428567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45454.545454545456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87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00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1479.1666666666667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168.53932584269663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500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7090.90909090909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5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2500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750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750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93156.2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25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100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674.6987951807228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1315.789473684210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964.6302250803858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800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6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0.7692307692307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77.58620689655173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56.81818181818182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6.265060240963862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1.367521367521366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62.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18.7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52.941176470588232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18.421052631578949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85.106382978723403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46.66666666666666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3.492063492063494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26.923076923076923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70.422535211267601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78947368421052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29.103608847497089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47.61904761904762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4.10256410256410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37.735849056603776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8.4269662921348321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6.4516129032258061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37.593984962406012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8.025682182985553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1.020408163265309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.6148231330713081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10.688715953307392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13.636363636363637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35.38175046554934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0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3.7059913526868438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16.72240802675585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11.389521640091116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0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59.82905982905983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.928406466512702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61.44393241167434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35.856573705179279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7.604562737642585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3.928571428571428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5.547850208044383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0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0.547945205479451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27.777777777777779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2.352941176470587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1.666666666666664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33.33333333333333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55.555555555555557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20.833333333333332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48.780487804878049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25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16.666666666666668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1.428571428571427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6.666666666666664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26.315789473684209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2.631578947368418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0.724637681159422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4.403669724770644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16.666666666666668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195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33.78378378378378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7.44186046511627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56.07476635514018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43.189368770764119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6.944444444444444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14.8645640074211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17.068273092369477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.2461814914645104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5.0607287449392713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6.3938618925831205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3.5714285714285716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88.435374149659864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4.117647058823529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18.311291963377418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50.63291139240506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58.68544600938967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52.08333333333333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6.1349693251533743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3.9603960396039604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9140049140049139E-4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17.241379310344829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2.020202020202020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85964912280702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48.684210526315788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4.687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19.44444444444444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3.78283712784588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17.708333333333332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36.144578313253014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95.238095238095241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2.5380710659898478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14.575645756457565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9.6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14.792899408284024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0.731707317073171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4.8543689320388346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29.76190476190476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4.761904761904761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18.232044198895029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25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13.4831460674157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11.764705882352942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7.731958762886598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49.504950495049506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4.32989690721649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2.7716186252771617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4.970059880239521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15.060240963855422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.059322033898305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17.00680272108843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25.252525252525253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8.2278481012658222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1.186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41.062801932367151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19.607843137254903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31.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20.41666666666666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27.27272727272727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62.5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2.5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1.69491525423729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37.97468354430380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14285714285714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42.45283018867924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0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1.72413793103448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58.13953488372092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3.47826086956521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1.48148148148148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44.642857142857146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35.294117647058826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48.275862068965516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631578947368418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4.16666666666667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21.428571428571427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4.28571428571429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23.696682464454977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27.058823529411764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2.62135922330097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097345132743364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7.78443113772455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47.945205479452056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6.192933333333333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1.433224755700323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6.074766355140184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15.11437908496732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86.538461538461533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37.974683544303801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31.847133757961782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24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39.06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5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181818181818183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0.67484662576687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38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56.179775280898873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164.9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67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62.5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122.9508196721311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42.85714285714286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5000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10.432190760059612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18.6219739292365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00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4.72392638036808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28.268551236749115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1.02272727272726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6.3829787234042552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59.70149253731343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3.12217194570135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9.2378752886836022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67.03910614525139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1.95121951219512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22.644927536231883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99.25558312655087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100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00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2000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000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1400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2700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3500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400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250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500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21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25.92592592592598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3571.428571428571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2000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625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916.66666666666663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85000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2200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750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5000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12335.714285714286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1500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3333.333333333333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25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9285.7142857142862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50000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462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1600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000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10000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250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500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3111.111111111111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1200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00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250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203.1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666.66666666666663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750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4166.6666666666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8333.333333333333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1000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1153.8461538461538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10000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2000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500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468.6111111111110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600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50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60000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2777.7777777777778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350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5000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3500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35000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500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5000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700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000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6250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5850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1500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2500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68.807339449541288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64.516129032258064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64.308681672025727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49.180327868852459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43.478260869565219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45.045045045045043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7.4183976261127595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4.444444444444443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83.333333333333329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7.05882352941177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53.763440860215056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40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44.776119402985074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69.2307692307692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18.7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22.388059701492537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5.4838709677419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2.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6.3829787234042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87.20930232558139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6.08695652173912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26.666666666666668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46.51162790697674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14.583333333333334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3.255813953488371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4.482758620689658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5.53191489361702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7.777777777777779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29.411764705882351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72.115384615384613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7894736842104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0.864197530864196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58.18181818181818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18.292682926829269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01.26582278481013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18.7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2.1052631578947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57.89473684210526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38.88888888888888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48.780487804878049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10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7368421052631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6.153846153846153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46.666666666666664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1.2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0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2.222222222222221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77.220077220077215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46153846153846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35.71428571428571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71.42857142857143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0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23.529411764705884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0.68965517241379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1571.4285714285713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2200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2500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392.8571428571427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25000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300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416.66666666666669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45.45454545454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37500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94.69696969696970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34.61538461538461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4.41860465116278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21.21212121212122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6.33802816901408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49.382716049382715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78.9473684210526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3.770491803278688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66.666666666666671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55.14705882352941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42.85714285714286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56.41025641025641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6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90.909090909090907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97.297297297297291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4915254237288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2.592592592592595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5.555555555555557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3.84615384615384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19.23076923076923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7.719298245614041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32.786885245901637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53.846153846153847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1.044776119402982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2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2.43243243243243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333333333333336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5.625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66.66666666666666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2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44.776119402985074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57.142857142857146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1.911764705882351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5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69.444444444444443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2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2.85714285714286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3333.333333333333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2250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1000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325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350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25000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16666.66666666666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4250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54.54545454545456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9000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20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3000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300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8333.3333333333339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750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000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750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3000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8000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789.4736842105263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1296.2962962962963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214.28571428571428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214.28571428571428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08.2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666.6666666666667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3.3112582781456954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24.539877300613497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2.30529595015576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56.75368898978433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28.571428571428573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20.100502512562816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26.31578947368420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51.77514792899408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39.454072790294624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3.003003003003002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34.013605442176868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67.85714285714283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5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27.79166666666666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05.04201680672269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3.1446540880503147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194.80519480519482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18.867924528301888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51.958433253397281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32.258064516129032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0.27027027027027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2.258064516129032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2.30680507497116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.8846153846153846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3.3333333333333335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39.952380952380949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50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24.691358024691358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69.93006993006993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25.476190476190474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25.125628140703519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7.200000000000003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20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19.23076923076923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4.78571428571428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6.1224489795918364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3.478260869565219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00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666.22251832111931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1923.0769230769231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869.56521739130437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934.57943925233644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833.33333333333337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2000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666.666666666664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12000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16470.588235294119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9090.9090909090901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728.5714285714285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16666.666666666668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348.83720930232556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986.84210526315792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508.47457627118644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4500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4900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400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3.333333333333329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5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57.14285714285717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68.26923076923077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76.08695652173912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48.54368932038835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83.3333333333333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35.71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72.727272727272734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648.13333333333333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297.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212.765957446808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606.06060606060601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204.67836257309941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862.06896551724139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233.33333333333334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722.2222222222221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400000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13333.33333333333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800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400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300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500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175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5000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3571.428571428571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3500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677.9661016949152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3250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350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666.6666666666667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3000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5000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1578.9473684210527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442.30769230769232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4000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2499.7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73.91304347826087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384.6153846153846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888.88888888888891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2714.2857142857142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062.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33.07984790874525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20.304568527918782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19.06577693040991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2.3376623376623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55.14705882352941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561643835616437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38.46153846153846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5.63380281690141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81.967213114754102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21.778584392014519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53.47593582887700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76.9230769230769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1.6216216216216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86.956521739130437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44.5086705202312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2.7881040892193307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27.02702702702702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68.181818181818187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2.4219823356231598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353.9823008849557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47.52475247524754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14.144271570014144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38.265306122448976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26.08695652173913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39.589442815249264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10.81081081081084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82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20.1680672268907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6.1349693251533744E-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.2123893805309733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37.93103448275863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65.7894736842105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333.33333333333331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5.7591623036649215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7.647058823529413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2000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138.8888888888888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727.2727272727272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163.26530612244898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157.8947368421052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12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250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000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42.85714285714283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250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33.333333333333336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03.030303030303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750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33.33333333333331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0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125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325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13133.333333333334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000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125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333.33333333333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05.8823529411764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40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06.0606060606060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53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307.69230769230768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250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583.3333333333333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300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366.6666666666666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2500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4.642857142857146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55.55555555555555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6.39344262295081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55.555555555555557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5.2112676056338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3.783783783783782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26.315789473684209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0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5.454545454545453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1.428571428571431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3.333333333333329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36.9863013698630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16.666666666666668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38.09523809523809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5.10638297872340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5.97122302158273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38.4615384615384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32.258064516129032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38.4615384615384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333333333333336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70.921985815602838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43.478260869565219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2.222222222222221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39.47368421052631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53.76344086021505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21739130434782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19.04761904761905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3.859649122807021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59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0.24096385542169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29.166666666666668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3.437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17.857142857142858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17.75147928994082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18.181818181818183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98.039215686274517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48.0769230769230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0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7.1428571428571432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43.333333333333336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58.82352941176470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05.26315789473684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86.95652173913043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7.9381443298969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2.89473684210526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57.692307692307693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26.31578947368420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77.142857142857139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38.09523809523809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10.75268817204301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0.909090909090907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37.0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12.9032258064516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8.939393939393938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0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55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192.30769230769232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11666.666666666666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0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615.38461538461536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833.33333333333337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71.428571428571431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12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500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2533.3333333333335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2000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444.4444444444444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83.333333333333329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4233.333333333333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5000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833.33333333333337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50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25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250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400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555.55555555555554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769.23076923076928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312.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1666.666666666666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6666.666666666667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00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750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1120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413.7931034482758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187.5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2000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11250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8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20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300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214.28571428571428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666.66666666666663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1000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323.52941176470586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2500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12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250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4000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625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785.71428571428567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75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15000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125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3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205.88235294117646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57.1428571428571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25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192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18000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3000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128.57142857142858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555.38461538461536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500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2500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333.33333333333331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64.28571428571428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222.22222222222223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25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100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192.3076923076923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33.333333333333336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0.06802721088437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26.1306532663316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6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85.71428571428570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0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1.29032258064515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3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1.57894736842105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6.29629629629629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67.567567567567565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89.743589743589737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29.411764705882351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27.272727272727273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0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75.75757575757575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2500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990.09900990099015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00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1923.0769230769231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55555.55555555555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500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862.0689655172413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500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133333.33333333334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109.09090909090909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395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5000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46.296296296296298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50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2.04081632653062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510204081632654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38.46153846153846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78.12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70.422535211267601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4.468085106382972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58.823529411764703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5.934065934065927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41860465116279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17.64705882352941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151.515151515151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7.4712643678160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796460176991147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5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00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46.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08.69565217391305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25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41.237113402061858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4.745762711864401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05.936073059360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4.678899082568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90.090090090090087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2.85714285714285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94.339622641509436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54.945054945054942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1.397849462365585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6.8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45454545454545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5.0847457627118642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0.24096385542169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89.28571428571429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86.956521739130437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5.47344110854503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67.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41.222857142857144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67.307692307692307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6.47058823529412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44.404332129963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89.830508474576277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2.47422680412371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3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5.38461538461539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195.312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00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2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72.727272727272734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93.45794392523365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44.8833034111310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5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36.11111111111111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38.3647798742138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2.4390243902439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66.37168141592920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3.33333333333334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43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1.2903225806451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16.6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27.472527472527471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17.241379310344829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3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25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50.50505050505050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86.206896551724142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2.68292682926829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40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30.43478260869566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79.36507936507936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1.43322475570032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75.98784194528875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15.6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037037037037038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84.745762711864401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1.428571428571431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87.36842105263157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40.54054054054054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17.187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76.92307692307692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62.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136.20689655172413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06.3829787234042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69.44444444444444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66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10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2500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3333.3333333333335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2000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600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1363.6363636363637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36666.666666666664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149.25373134328359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130.4347826086956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041.666666666666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1250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3333.333333333332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80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12500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142.85714285714286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62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102.5641025641025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600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40000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8333.3333333333339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750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20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1100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0000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9395.03703703703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285714.2857142857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20000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6666.666666666667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676.5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2777.77777777777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6666.66666666666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10000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21666.666666666668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555.55555555555554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2500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555.5555555555555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4761.9047619047615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235.2941176470588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10000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1492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1428.571428571428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238.095238095238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1804.6296296296296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400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923.07692307692309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08.33333333333334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177.7777777777777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205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80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188.54838709677421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25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1379.310344827586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2500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232.45614035087721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2500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263.15789473684208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1222.2222222222222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2952.0270270270271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100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75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00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25000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1000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30000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50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99.5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359.1954022988505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200000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1470.5882352941176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28.2051282051282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25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2500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341.66666666666669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3000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1.2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83.33333333333332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111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2.72727272727272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150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8333.3333333333339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50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62.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916.66666666666663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333.3333333333333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166.6666666666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93.896713615023472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31.57894736842105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0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65384615384615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2.9411764705882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2.83582089552238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12.448132780082988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56.9105691056910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16.556291390728475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1.797752808988761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7.56097560975609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72.46376811594203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28.846153846153847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78.94736842105263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7.02702702702702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63.492063492063494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180.55555555555554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5.211267605633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35.71428571428571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37.634408602150536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54.54545454545454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40.98360655737705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97.560975609756099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28.169014084507044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59.82905982905983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68.965517241379317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5.13513513513513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0.43478260869566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83.333333333333329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4.54545454545454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49.01960784313725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19.2307692307692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67.74193548387096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26.666666666666668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3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35761589403973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36.764705882352942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93.478260869565219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5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61.475409836065573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22.222222222222221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2894.7368421052633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937.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5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08.3333333333333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89.743589743589737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5000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500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1000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94.339622641509436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5000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00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200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166.66666666666666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666.6666666666666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152.77777777777777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0.975609756097562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42.035398230088497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50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71.428571428571431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42.55319148936170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6595744680851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4.34782608695652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1.19402985074629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42857142857146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43.26923076923076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5.217391304347828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0672268907563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4.23728813559322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5.398230088495573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29.761904761904763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1.89189189189189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38.8888888888888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1.282051282051285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7.14285714285714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4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89.18918918918919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99.009900990099013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0.270270270270274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35.71428571428571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38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81.967213114754102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78260869565217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2.87292817679558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1.8181818181818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0.1115241635687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5.44303797468354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6.365384615384613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2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0.8982035928143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54.644808743169399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2.67605633802818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188405797101449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77.77777777777777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1.81347150259067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3.859649122807021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2.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7.37089201877934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7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45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3.9130434782608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69.892473118279568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16.6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56.81818181818182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48.78048780487804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3.333333333333329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37.11340206185568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68.493150684931507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34693877551021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1.044776119402982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36.764705882352942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1.020408163265309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42.857142857142854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36.809815950920246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2.08333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47.6190476190476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4.28571428571429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29.411764705882351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68.96551724137931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190.4761904761904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19580419580419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45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0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3.5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92.0634920634920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6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06.3829787234042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0.80168776371309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021276595744681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0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1.716049382716051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2.9508196721311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30917874396135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0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27.777777777777779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35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6.7333333333333334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49.450549450549453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5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5.92592592592592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31.91489361702127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38.8888888888888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47.61904761904762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34.090909090909093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42.857142857142854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68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1.428571428571431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5.714285714285708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0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27.777777777777779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0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61.403508771929822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1.290322580645162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67741935483872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55.555555555555557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0.975609756097562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68.965517241379317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13.79310344827586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4.94382022471910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89600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58.33333333333333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62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1.2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5.7894736842105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3.33333333333333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3.47826086956522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0.408163265306122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26.666666666666668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0.3508771929824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24242424242424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00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38.46153846153846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1.739130434782609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76.92307692307692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1.531531531531531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84.152173913043484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365079365079367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73.5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3.9285714285714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0.21276595744681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78.94736842105263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6.92307692307692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30.43478260869565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2.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38.46153846153846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83.333333333333329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90.909090909090907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620253164556956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71.42857142857143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68.627450980392155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2.592592592592595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1.428571428571431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11.363636363636363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4.545454545454547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16.6666666666666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5.555555555555557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5.238095238095241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1.728395061728392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73.91304347826087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5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73.529411764705884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2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298.07692307692309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1.66666666666666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33.3333333333333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27.77777777777777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5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3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2.59259259259259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57.692307692307693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22.22222222222222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7.037037037037038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666666666666671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67.307692307692307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0526315789473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3.896103896103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6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2.631578947368418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07.14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3.333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08695652173912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58.33333333333333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5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48.780487804878049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85.71428571428570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3.33333333333333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61.2903225806451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8.181818181818187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27.777777777777779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4.090909090909093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0.37037037037037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13.15789473684210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3.57142857142856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0.41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1.5384615384615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6.086956521739129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7.6470588235294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3.93939393939393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0.909090909090907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166.66666666666666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0.588235294117649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09.89010989010988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29.85074626865671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27.777777777777779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3.80952380952381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2.30769230769232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35.714285714285715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68.181818181818187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33.33333333333334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77777777777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1.428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59.782608695652172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0.588235294117649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2.04081632653062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65.217391304347828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2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78.94736842105263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88.46153846153845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3.10344827586207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39.215686274509807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2.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27.77777777777777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47.6190476190476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3.8028169014084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59.523809523809526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2.631578947368418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35.1351351351351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3.333333333333329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78.5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66.66666666666667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0.975609756097562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8.139534883720927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22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1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0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1.428571428571431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46.666666666666664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40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2.820512820512821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0.6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27.027027027027028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1.428571428571427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33333333333333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4.9275362318840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187.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36.363636363636367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36.222222222222221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3.88888888888888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26.315789473684209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41.66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14.705882352941176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87.71929824561404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3.76344086021505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5.55555555555555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57.37704918032786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3.829787234042556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588.23529411764707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44.444444444444443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27.777777777777779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16.666666666666668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6.956521739130437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28205128205128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17.647058823529413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0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46.15384615384615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5.08771929824561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26.78571428571428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15.38461538461539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05.26315789473684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37.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25.18796992481203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56.81818181818182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53.57142857142856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0.303030303030305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03.44827586206897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69.444444444444443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37.037037037037038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5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08.57142857142857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69.444444444444443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38.46153846153846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1.6530612244897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39.285714285714285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57.14285714285714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3.8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714285714285715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29.03225806451613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65.78947368421052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4.102564102564102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3.44827586206897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38.88888888888889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6.666666666666667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0.90909090909090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8.94736842105263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63.63636363636363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5.217391304347828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45.45454545454545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1.428571428571431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23809523809524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26.92307692307692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0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5.13513513513513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1.428571428571431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7.05882352941176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69.76744186046511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4.594594594594597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27.777777777777779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38.46153846153846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35.555555555555557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62.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24.509803921568629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3.478260869565219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8.823529411764706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24.107142857142858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24.09638554216867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46.15384615384615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37.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7.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4.705882352941174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1.72413793103448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2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7.89473684210526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04.16666666666667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1.5384615384615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3.80952380952381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39.062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0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2.884615384615387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94.339622641509436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114695340501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15.909090909090908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1.666666666666664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3.243243243243242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6.296296296296298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0.16129032258064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0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8.823529411764703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7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2.6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4.390243902439025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2.63157894736841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1.95121951219512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76.92307692307692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60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8.46153846153846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28.88888888888889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8.039215686274517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2.222222222222221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054054054054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3.33333333333333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20.408163265306122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26.78571428571428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47.8260869565217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38.8888888888888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17.85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18181818181818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64.516129032258064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493150684931507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38.88888888888888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57.142857142857146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69.767441860465112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44.444444444444443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1.935483870967744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3.33333333333332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5.757575757575751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37.03703703703703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29.41176470588235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2.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7.735849056603776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32653061224488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26.315789473684209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3.47826086956521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16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46.87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7.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93.333333333333329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32.25806451612903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49.019607843137258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87.719298245614041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2112676056338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4.72222222222222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55.555555555555557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4.50980392156862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5.714285714285715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58.823529411764703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3.299492385786799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2.857142857142854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1904761904762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73.52941176470588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76.9230769230769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8.46153846153846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3.333333333333329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50000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300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289.8305084745762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5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161.29032258064515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4166.66666666666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350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214.28571428571428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650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2500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333.33333333333331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35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416.66666666666669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00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125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250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47.94520547945206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3.7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5.55555555555555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17.64705882352941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606060606060609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39.473684210526315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63.291139240506332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08.6956521739130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00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0.7692307692307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83.333333333333329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0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5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2.10526315789474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44.285714285714285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1.724137931034484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5.71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58.823529411764703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18.33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7.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2.63157894736841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5.08771929824561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16.666666666666668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50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0.301507537688444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4.516129032258064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66.666666666666671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88.23529411764705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55.55555555555555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44.776119402985074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3.030303030303031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32.608695652173914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39.68253968253968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8.333333333333336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76.92307692307692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48.38709677419355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48.387096774193552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45.98540145985402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58.823529411764703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23.78571428571428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58.333333333333336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21212121212122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25.641025641025642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66.66666666666667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36.76470588235294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2.5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27.777777777777779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46153846153846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42.8571428571428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3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1.111111111111111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0.771428571428572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15.38461538461539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43.478260869565219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17.94871794871794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28.57142857142857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48.148148148148145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3.80952380952381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72.115384615384613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5.263157894736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3.09278350515464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29.62962962962962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33.333333333333336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07.69230769230768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10.869565217391305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5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2.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3.63636363636364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2.857142857142854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1.42857142857143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8.314606741573037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0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18.47826086956521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0.606060606060609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45.16129032258061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100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458.33333333333331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212.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214.28571428571428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75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50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17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25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50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142.8571428571428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125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8500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0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6.15384615384616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1.428571428571431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4.28571428571428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90.909090909090907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3.333333333333336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66.66666666666666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92.592592592592595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19.642857142857142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4.70588235294116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0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7.692307692307693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45.45454545454545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4.945054945054942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4.642857142857146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65.420560747663558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4.16666666666667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35.71428571428571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68.965517241379317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26.315789473684209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51.5151515151515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87.71929824561404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2.85714285714286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85.106382978723403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33.898305084745765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66.6666666666666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0.4347826086956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83.333333333333329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86.538461538461533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4.074074074074076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50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0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66.66666666666667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84.507042253521121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750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887.5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625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291.66666666666669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0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30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2250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62.16216216216216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14000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250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137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555.55555555555554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30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7500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750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166.6666666666666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2.631578947368418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57.69230769230769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13.157894736842104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81.8181818181818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7.77777777777777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44.117647058823529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0.5405405405405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0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25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38.46153846153846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6.08695652173912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65.7894736842105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0.97560975609756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5.714285714285715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2.04081632653062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3.076923076923077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46.153846153846153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33.333333333333336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5.555555555555557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3.3333333333333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6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2.631578947368418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25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57.14285714285714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17.64705882352941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0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2.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0.33333333333333331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94.11764705882354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217.39130434782609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263.15789473684208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196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3333.3333333333335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87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166.6666666666667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302.3255813953488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1071.4285714285713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25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104.16666666666667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500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50000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55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100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500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125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50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250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461.53846153846155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20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750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1666.6666666666667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172.3571428571428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1000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40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500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874.0666666666667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00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50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84.782608695652172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1785.7142857142858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800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441.176470588235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50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00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142.85714285714286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888.8888888888889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187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114.28571428571429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595.2380952380951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1363.636363636363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100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0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25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156.2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5000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50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300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96.774193548387103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500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14.28571428571428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93.7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250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87.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1500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2000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222.2222222222222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500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8.571428571428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92.592592592592595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150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350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2000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1666.6666666666667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833.33333333333337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25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676.47058823529414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37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500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5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714.2857142857143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1428.5714285714287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200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583.33333333333337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16.66666666666669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130.43478260869566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8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651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00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250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75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384.61538461538464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200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120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150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312.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400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20000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600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218.7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2800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1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100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750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250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466.66666666666669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666.6666666666666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500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375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17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54.54545454545456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470.83333333333331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750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333.3333333333335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12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35.13513513513513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90.909090909090907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13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1500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50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000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357.14285714285717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4285.7142857142853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17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242.1739130434782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15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105.2631578947368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84.6153846153846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30.76923076923077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375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550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5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1111.11111111111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50000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200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5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176.47058823529412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104.16666666666667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500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800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85.714285714285708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312.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0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50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150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3000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200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25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643.33333333333337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189.47368421052633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62.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00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700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71.428571428571431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00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7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87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200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7500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91.37055837563451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80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125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428.57142857142856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181.8181818181818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416.66666666666669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864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254.25531914893617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675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40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352.94117647058823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35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6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10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400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250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3333.3333333333335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15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500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466.66666666666669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125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186.813186813186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2000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50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230.7692307692307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25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238.095238095238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166.6666666666666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583.3333333333333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937.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1428.5714285714287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200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6666.666666666667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055.5555555555557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333.3333333333333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1000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1500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294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9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96.15384615384616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166.66666666666666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50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75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130.95238095238096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153.8461538461538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50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300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185.33333333333334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7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583.33333333333337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300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350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20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666.66666666666663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625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333.3333333333333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00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11000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62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250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300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70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450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83.333333333333329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6.66666666666666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214.28571428571428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5500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51.5151515151515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50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300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5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50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250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50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x v="0"/>
    <b v="1"/>
    <s v="film &amp; video/television"/>
    <n v="1.3685882352941177"/>
    <n v="46.703296703296701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x v="1"/>
    <b v="1"/>
    <s v="film &amp; video/television"/>
    <n v="1.4260827250608272"/>
    <n v="130.063291139240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x v="2"/>
    <b v="1"/>
    <s v="film &amp; video/television"/>
    <n v="1.05"/>
    <n v="14.285714285714286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x v="3"/>
    <b v="1"/>
    <s v="film &amp; video/television"/>
    <n v="1.0389999999999999"/>
    <n v="66.666666666666671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x v="4"/>
    <b v="1"/>
    <s v="film &amp; video/television"/>
    <n v="1.2299154545454545"/>
    <n v="154.92957746478874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x v="5"/>
    <b v="1"/>
    <s v="film &amp; video/television"/>
    <n v="1.0977744436109027"/>
    <n v="85.085106382978722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x v="6"/>
    <b v="1"/>
    <s v="film &amp; video/television"/>
    <n v="1.064875"/>
    <n v="137.93103448275863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x v="7"/>
    <b v="1"/>
    <s v="film &amp; video/television"/>
    <n v="1.0122222222222221"/>
    <n v="157.89473684210526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x v="8"/>
    <b v="1"/>
    <s v="film &amp; video/television"/>
    <n v="1.0004342857142856"/>
    <n v="291.66666666666669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x v="9"/>
    <b v="1"/>
    <s v="film &amp; video/television"/>
    <n v="1.2599800000000001"/>
    <n v="2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x v="10"/>
    <b v="1"/>
    <s v="film &amp; video/television"/>
    <n v="1.0049999999999999"/>
    <n v="157.89473684210526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x v="11"/>
    <b v="1"/>
    <s v="film &amp; video/television"/>
    <n v="1.2050000000000001"/>
    <n v="66.666666666666671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x v="12"/>
    <b v="1"/>
    <s v="film &amp; video/television"/>
    <n v="1.6529333333333334"/>
    <n v="36.2756952841596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x v="13"/>
    <b v="1"/>
    <s v="film &amp; video/television"/>
    <n v="1.5997142857142856"/>
    <n v="68.627450980392155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x v="14"/>
    <b v="1"/>
    <s v="film &amp; video/television"/>
    <n v="1.0093333333333334"/>
    <n v="146.34146341463415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x v="15"/>
    <b v="1"/>
    <s v="film &amp; video/television"/>
    <n v="1.0660000000000001"/>
    <n v="20.408163265306122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x v="16"/>
    <b v="1"/>
    <s v="film &amp; video/television"/>
    <n v="1.0024166666666667"/>
    <n v="171.42857142857142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x v="17"/>
    <b v="1"/>
    <s v="film &amp; video/television"/>
    <n v="1.0066666666666666"/>
    <n v="41.66666666666666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x v="18"/>
    <b v="1"/>
    <s v="film &amp; video/television"/>
    <n v="1.0632110000000001"/>
    <n v="87.719298245614041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x v="19"/>
    <b v="1"/>
    <s v="film &amp; video/television"/>
    <n v="1.4529411764705882"/>
    <n v="38.6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x v="20"/>
    <b v="1"/>
    <s v="film &amp; video/television"/>
    <n v="1.002"/>
    <n v="80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x v="21"/>
    <b v="1"/>
    <s v="film &amp; video/television"/>
    <n v="1.0913513513513513"/>
    <n v="183.16831683168317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x v="22"/>
    <b v="1"/>
    <s v="film &amp; video/television"/>
    <n v="1.1714285714285715"/>
    <n v="43.7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x v="23"/>
    <b v="1"/>
    <s v="film &amp; video/television"/>
    <n v="1.1850000000000001"/>
    <n v="86.956521739130437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x v="24"/>
    <b v="1"/>
    <s v="film &amp; video/television"/>
    <n v="1.0880768571428572"/>
    <n v="60.97560975609756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x v="25"/>
    <b v="1"/>
    <s v="film &amp; video/television"/>
    <n v="1.3333333333333333"/>
    <n v="42.85714285714285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x v="10"/>
    <b v="1"/>
    <s v="film &amp; video/television"/>
    <n v="1.552"/>
    <n v="65.78947368421052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x v="3"/>
    <b v="1"/>
    <s v="film &amp; video/television"/>
    <n v="1.1172500000000001"/>
    <n v="133.33333333333334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x v="26"/>
    <b v="1"/>
    <s v="film &amp; video/television"/>
    <n v="1.0035000000000001"/>
    <n v="169.01408450704224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x v="27"/>
    <b v="1"/>
    <s v="film &amp; video/television"/>
    <n v="1.2333333333333334"/>
    <n v="25.64102564102564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x v="28"/>
    <b v="1"/>
    <s v="film &amp; video/television"/>
    <n v="1.0129975"/>
    <n v="75.471698113207552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x v="29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x v="30"/>
    <b v="1"/>
    <s v="film &amp; video/television"/>
    <n v="1.0024604569420035"/>
    <n v="319.66292134831463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x v="31"/>
    <b v="1"/>
    <s v="film &amp; video/television"/>
    <n v="1.0209523809523811"/>
    <n v="82.0312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x v="32"/>
    <b v="1"/>
    <s v="film &amp; video/television"/>
    <n v="1.3046153846153845"/>
    <n v="38.23529411764705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x v="33"/>
    <b v="1"/>
    <s v="film &amp; video/television"/>
    <n v="1.665"/>
    <n v="35.71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x v="34"/>
    <b v="1"/>
    <s v="film &amp; video/television"/>
    <n v="1.4215"/>
    <n v="136.36363636363637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x v="35"/>
    <b v="1"/>
    <s v="film &amp; video/television"/>
    <n v="1.8344090909090909"/>
    <n v="86.95652173913043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x v="36"/>
    <b v="1"/>
    <s v="film &amp; video/television"/>
    <n v="1.1004"/>
    <n v="37.878787878787875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x v="37"/>
    <b v="1"/>
    <s v="film &amp; video/television"/>
    <n v="1.3098000000000001"/>
    <n v="115.207373271889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x v="38"/>
    <b v="1"/>
    <s v="film &amp; video/television"/>
    <n v="1.0135000000000001"/>
    <n v="12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x v="10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x v="39"/>
    <b v="1"/>
    <s v="film &amp; video/television"/>
    <n v="1.4185714285714286"/>
    <n v="82.840236686390526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x v="40"/>
    <b v="1"/>
    <s v="film &amp; video/television"/>
    <n v="3.0865999999999998"/>
    <n v="38.022813688212928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x v="41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x v="42"/>
    <b v="1"/>
    <s v="film &amp; video/television"/>
    <n v="1.2"/>
    <n v="81.967213114754102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x v="43"/>
    <b v="1"/>
    <s v="film &amp; video/television"/>
    <n v="1.0416666666666667"/>
    <n v="186.6666666666666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x v="16"/>
    <b v="1"/>
    <s v="film &amp; video/television"/>
    <n v="1.0761100000000001"/>
    <n v="71.428571428571431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x v="44"/>
    <b v="1"/>
    <s v="film &amp; video/television"/>
    <n v="1.0794999999999999"/>
    <n v="52.631578947368418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x v="45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x v="19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x v="46"/>
    <b v="1"/>
    <s v="film &amp; video/television"/>
    <n v="1.2801818181818181"/>
    <n v="92.436974789915965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x v="47"/>
    <b v="1"/>
    <s v="film &amp; video/television"/>
    <n v="1.1620999999999999"/>
    <n v="192.30769230769232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x v="27"/>
    <b v="1"/>
    <s v="film &amp; video/television"/>
    <n v="1.0963333333333334"/>
    <n v="25.641025641025642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x v="47"/>
    <b v="1"/>
    <s v="film &amp; video/television"/>
    <n v="1.01"/>
    <n v="192.30769230769232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x v="48"/>
    <b v="1"/>
    <s v="film &amp; video/television"/>
    <n v="1.2895348837209302"/>
    <n v="100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x v="49"/>
    <b v="1"/>
    <s v="film &amp; video/television"/>
    <n v="1.0726249999999999"/>
    <n v="45.977011494252871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x v="50"/>
    <b v="1"/>
    <s v="film &amp; video/television"/>
    <n v="1.0189999999999999"/>
    <n v="217.39130434782609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x v="11"/>
    <b v="1"/>
    <s v="film &amp; video/television"/>
    <n v="1.0290999999999999"/>
    <n v="133.33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x v="51"/>
    <b v="1"/>
    <s v="film &amp; video/television"/>
    <n v="1.0012570000000001"/>
    <n v="606.06060606060601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x v="52"/>
    <b v="1"/>
    <s v="film &amp; video/shorts"/>
    <n v="1.0329622222222221"/>
    <n v="41.66666666666666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x v="23"/>
    <b v="1"/>
    <s v="film &amp; video/shorts"/>
    <n v="1.4830000000000001"/>
    <n v="217.3913043478260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x v="53"/>
    <b v="1"/>
    <s v="film &amp; video/shorts"/>
    <n v="1.5473333333333332"/>
    <n v="62.5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x v="31"/>
    <b v="1"/>
    <s v="film &amp; video/shorts"/>
    <n v="1.1351849999999999"/>
    <n v="31.25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x v="54"/>
    <b v="1"/>
    <s v="film &amp; video/shorts"/>
    <n v="1.7333333333333334"/>
    <n v="50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x v="7"/>
    <b v="1"/>
    <s v="film &amp; video/shorts"/>
    <n v="1.0752857142857142"/>
    <n v="122.80701754385964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x v="55"/>
    <b v="1"/>
    <s v="film &amp; video/shorts"/>
    <n v="1.1859999999999999"/>
    <n v="76.92307692307692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x v="9"/>
    <b v="1"/>
    <s v="film &amp; video/shorts"/>
    <n v="1.1625000000000001"/>
    <n v="100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x v="17"/>
    <b v="1"/>
    <s v="film &amp; video/shorts"/>
    <n v="1.2716666666666667"/>
    <n v="16.666666666666668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x v="56"/>
    <b v="1"/>
    <s v="film &amp; video/shorts"/>
    <n v="1.109423"/>
    <n v="56.17977528089887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x v="57"/>
    <b v="1"/>
    <s v="film &amp; video/shorts"/>
    <n v="1.272"/>
    <n v="29.411764705882351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x v="58"/>
    <b v="1"/>
    <s v="film &amp; video/shorts"/>
    <n v="1.2394444444444443"/>
    <n v="56.2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x v="14"/>
    <b v="1"/>
    <s v="film &amp; video/shorts"/>
    <n v="1.084090909090909"/>
    <n v="53.658536585365852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x v="59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x v="60"/>
    <b v="1"/>
    <s v="film &amp; video/shorts"/>
    <n v="1.1293199999999999"/>
    <n v="17.241379310344829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x v="5"/>
    <b v="1"/>
    <s v="film &amp; video/shorts"/>
    <n v="1.1542857142857144"/>
    <n v="74.468085106382972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x v="41"/>
    <b v="1"/>
    <s v="film &amp; video/shorts"/>
    <n v="1.5333333333333334"/>
    <n v="20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x v="55"/>
    <b v="1"/>
    <s v="film &amp; video/shorts"/>
    <n v="3.9249999999999998"/>
    <n v="15.384615384615385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x v="2"/>
    <b v="1"/>
    <s v="film &amp; video/shorts"/>
    <n v="27.02"/>
    <n v="1.428571428571428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x v="14"/>
    <b v="1"/>
    <s v="film &amp; video/shorts"/>
    <n v="1.27"/>
    <n v="31.707317073170731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x v="5"/>
    <b v="1"/>
    <s v="film &amp; video/shorts"/>
    <n v="1.0725"/>
    <n v="255.31914893617022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x v="33"/>
    <b v="1"/>
    <s v="film &amp; video/shorts"/>
    <n v="1.98"/>
    <n v="26.78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x v="61"/>
    <b v="1"/>
    <s v="film &amp; video/shorts"/>
    <n v="1.0001249999999999"/>
    <n v="40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x v="62"/>
    <b v="1"/>
    <s v="film &amp; video/shorts"/>
    <n v="1.0249999999999999"/>
    <n v="15.384615384615385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x v="63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x v="64"/>
    <b v="1"/>
    <s v="film &amp; video/shorts"/>
    <n v="1.2549999999999999"/>
    <n v="57.142857142857146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x v="57"/>
    <b v="1"/>
    <s v="film &amp; video/shorts"/>
    <n v="1.0646666666666667"/>
    <n v="352.9411764705882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x v="20"/>
    <b v="1"/>
    <s v="film &amp; video/shorts"/>
    <n v="1.046"/>
    <n v="100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x v="65"/>
    <b v="1"/>
    <s v="film &amp; video/shorts"/>
    <n v="1.0285714285714285"/>
    <n v="58.333333333333336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x v="66"/>
    <b v="1"/>
    <s v="film &amp; video/shorts"/>
    <n v="1.1506666666666667"/>
    <n v="107.14285714285714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x v="38"/>
    <b v="1"/>
    <s v="film &amp; video/shorts"/>
    <n v="1.004"/>
    <n v="31.2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x v="67"/>
    <b v="1"/>
    <s v="film &amp; video/shorts"/>
    <n v="1.2"/>
    <n v="65.217391304347828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x v="68"/>
    <b v="1"/>
    <s v="film &amp; video/shorts"/>
    <n v="1.052"/>
    <n v="116.27906976744185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x v="41"/>
    <b v="1"/>
    <s v="film &amp; video/shorts"/>
    <n v="1.1060000000000001"/>
    <n v="66.666666666666671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x v="8"/>
    <b v="1"/>
    <s v="film &amp; video/shorts"/>
    <n v="1.04"/>
    <n v="20.833333333333332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x v="64"/>
    <b v="1"/>
    <s v="film &amp; video/shorts"/>
    <n v="1.3142857142857143"/>
    <n v="16.666666666666668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x v="69"/>
    <b v="1"/>
    <s v="film &amp; video/shorts"/>
    <n v="1.1466666666666667"/>
    <n v="44.11764705882352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x v="22"/>
    <b v="1"/>
    <s v="film &amp; video/shorts"/>
    <n v="1.0625"/>
    <n v="50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x v="65"/>
    <b v="1"/>
    <s v="film &amp; video/shorts"/>
    <n v="1.0625"/>
    <n v="53.333333333333336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x v="70"/>
    <b v="1"/>
    <s v="film &amp; video/shorts"/>
    <n v="1.0601933333333333"/>
    <n v="38.46153846153846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x v="55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x v="2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x v="71"/>
    <b v="1"/>
    <s v="film &amp; video/shorts"/>
    <n v="1.2775000000000001"/>
    <n v="92.307692307692307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x v="72"/>
    <b v="1"/>
    <s v="film &amp; video/shorts"/>
    <n v="1.0515384615384615"/>
    <n v="26.53061224489795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x v="73"/>
    <b v="1"/>
    <s v="film &amp; video/shorts"/>
    <n v="1.2"/>
    <n v="5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x v="65"/>
    <b v="1"/>
    <s v="film &amp; video/shorts"/>
    <n v="1.074090909090909"/>
    <n v="36.666666666666664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x v="74"/>
    <b v="1"/>
    <s v="film &amp; video/shorts"/>
    <n v="1.0049999999999999"/>
    <n v="185.18518518518519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x v="50"/>
    <b v="1"/>
    <s v="film &amp; video/shorts"/>
    <n v="1.0246666666666666"/>
    <n v="108.69565217391305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x v="5"/>
    <b v="1"/>
    <s v="film &amp; video/shorts"/>
    <n v="2.4666666666666668"/>
    <n v="31.914893617021278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x v="5"/>
    <b v="1"/>
    <s v="film &amp; video/shorts"/>
    <n v="2.1949999999999998"/>
    <n v="21.276595744680851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x v="55"/>
    <b v="1"/>
    <s v="film &amp; video/shorts"/>
    <n v="1.3076923076923077"/>
    <n v="50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x v="28"/>
    <b v="1"/>
    <s v="film &amp; video/shorts"/>
    <n v="1.5457142857142858"/>
    <n v="66.03773584905660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x v="75"/>
    <b v="1"/>
    <s v="film &amp; video/shorts"/>
    <n v="1.04"/>
    <n v="61.72839506172839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x v="76"/>
    <b v="1"/>
    <s v="film &amp; video/shorts"/>
    <n v="1.41"/>
    <n v="64.102564102564102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x v="2"/>
    <b v="1"/>
    <s v="film &amp; video/shorts"/>
    <n v="1.0333333333333334"/>
    <n v="85.714285714285708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x v="19"/>
    <b v="1"/>
    <s v="film &amp; video/shorts"/>
    <n v="1.4044444444444444"/>
    <n v="20.45454545454545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x v="7"/>
    <b v="1"/>
    <s v="film &amp; video/shorts"/>
    <n v="1.1365714285714286"/>
    <n v="61.40350877192982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x v="74"/>
    <b v="1"/>
    <s v="film &amp; video/shorts"/>
    <n v="1.0049377777777779"/>
    <n v="166.66666666666666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x v="70"/>
    <b v="1"/>
    <s v="film &amp; video/shorts"/>
    <n v="1.1303159999999999"/>
    <n v="128.2051282051282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x v="77"/>
    <b v="1"/>
    <s v="film &amp; video/shorts"/>
    <n v="1.0455692307692308"/>
    <n v="87.837837837837839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x v="29"/>
    <b v="0"/>
    <s v="film &amp; video/science fiction"/>
    <n v="1.4285714285714287E-4"/>
    <n v="7000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x v="29"/>
    <b v="0"/>
    <s v="film &amp; video/science fiction"/>
    <n v="3.3333333333333332E-4"/>
    <n v="3000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x v="78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x v="79"/>
    <b v="0"/>
    <s v="film &amp; video/science fiction"/>
    <n v="2.7454545454545453E-3"/>
    <n v="9166.6666666666661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x v="78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x v="79"/>
    <b v="0"/>
    <s v="film &amp; video/science fiction"/>
    <n v="0.14000000000000001"/>
    <n v="83.333333333333329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x v="62"/>
    <b v="0"/>
    <s v="film &amp; video/science fiction"/>
    <n v="5.5480000000000002E-2"/>
    <n v="1923.0769230769231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x v="80"/>
    <b v="0"/>
    <s v="film &amp; video/science fiction"/>
    <n v="2.375E-2"/>
    <n v="2000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x v="79"/>
    <b v="0"/>
    <s v="film &amp; video/science fiction"/>
    <n v="1.8669999999999999E-2"/>
    <n v="16666.666666666668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x v="78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x v="78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x v="78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x v="75"/>
    <b v="0"/>
    <s v="film &amp; video/science fiction"/>
    <n v="9.5687499999999995E-2"/>
    <n v="987.65432098765427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x v="78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x v="78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x v="81"/>
    <b v="0"/>
    <s v="film &amp; video/science fiction"/>
    <n v="0.13433333333333333"/>
    <n v="600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x v="78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x v="78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x v="6"/>
    <b v="0"/>
    <s v="film &amp; video/science fiction"/>
    <n v="3.1413333333333335E-2"/>
    <n v="2586.2068965517242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x v="29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x v="78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x v="33"/>
    <b v="0"/>
    <s v="film &amp; video/science fiction"/>
    <n v="0.10775"/>
    <n v="428.57142857142856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x v="29"/>
    <b v="0"/>
    <s v="film &amp; video/science fiction"/>
    <n v="3.3333333333333335E-3"/>
    <n v="300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x v="78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x v="77"/>
    <b v="0"/>
    <s v="film &amp; video/science fiction"/>
    <n v="0.27600000000000002"/>
    <n v="202.70270270270271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x v="82"/>
    <b v="0"/>
    <s v="film &amp; video/science fiction"/>
    <n v="7.5111111111111115E-2"/>
    <n v="500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x v="83"/>
    <b v="0"/>
    <s v="film &amp; video/science fiction"/>
    <n v="5.7499999999999999E-3"/>
    <n v="6666.666666666667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x v="78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x v="84"/>
    <b v="0"/>
    <s v="film &amp; video/science fiction"/>
    <n v="8.0000000000000004E-4"/>
    <n v="2500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x v="79"/>
    <b v="0"/>
    <s v="film &amp; video/science fiction"/>
    <n v="9.1999999999999998E-3"/>
    <n v="1666.6666666666667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x v="85"/>
    <b v="0"/>
    <s v="film &amp; video/science fiction"/>
    <n v="0.23163076923076922"/>
    <n v="1940.298507462686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x v="81"/>
    <b v="0"/>
    <s v="film &amp; video/science fiction"/>
    <n v="5.5999999999999995E-4"/>
    <n v="50000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x v="84"/>
    <b v="0"/>
    <s v="film &amp; video/science fiction"/>
    <n v="7.8947368421052633E-5"/>
    <n v="190000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x v="73"/>
    <b v="0"/>
    <s v="film &amp; video/science fiction"/>
    <n v="7.1799999999999998E-3"/>
    <n v="5000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x v="83"/>
    <b v="0"/>
    <s v="film &amp; video/science fiction"/>
    <n v="2.6666666666666668E-2"/>
    <n v="500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x v="80"/>
    <b v="0"/>
    <s v="film &amp; video/science fiction"/>
    <n v="6.0000000000000002E-5"/>
    <n v="337500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x v="41"/>
    <b v="0"/>
    <s v="film &amp; video/science fiction"/>
    <n v="5.0999999999999997E-2"/>
    <n v="2333.3333333333335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x v="84"/>
    <b v="0"/>
    <s v="film &amp; video/science fiction"/>
    <n v="2.671118530884808E-3"/>
    <n v="1497.5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x v="78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x v="29"/>
    <b v="0"/>
    <s v="film &amp; video/science fiction"/>
    <n v="2.0000000000000002E-5"/>
    <n v="50000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x v="78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x v="29"/>
    <b v="0"/>
    <s v="film &amp; video/drama"/>
    <n v="1E-4"/>
    <n v="50000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x v="73"/>
    <b v="0"/>
    <s v="film &amp; video/drama"/>
    <n v="0.15535714285714286"/>
    <n v="280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x v="78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x v="63"/>
    <b v="0"/>
    <s v="film &amp; video/drama"/>
    <n v="5.3333333333333332E-3"/>
    <n v="17142.85714285714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x v="78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x v="29"/>
    <b v="0"/>
    <s v="film &amp; video/drama"/>
    <n v="0.6"/>
    <n v="5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x v="84"/>
    <b v="0"/>
    <s v="film &amp; video/drama"/>
    <n v="1E-4"/>
    <n v="55000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x v="83"/>
    <b v="0"/>
    <s v="film &amp; video/drama"/>
    <n v="4.0625000000000001E-2"/>
    <n v="2666.6666666666665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x v="73"/>
    <b v="0"/>
    <s v="film &amp; video/drama"/>
    <n v="0.224"/>
    <n v="250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x v="73"/>
    <b v="0"/>
    <s v="film &amp; video/drama"/>
    <n v="3.2500000000000001E-2"/>
    <n v="1000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x v="29"/>
    <b v="0"/>
    <s v="film &amp; video/drama"/>
    <n v="2.0000000000000002E-5"/>
    <n v="50000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x v="78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x v="78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x v="78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x v="55"/>
    <b v="0"/>
    <s v="film &amp; video/drama"/>
    <n v="6.4850000000000005E-2"/>
    <n v="769.2307692307692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x v="78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x v="63"/>
    <b v="0"/>
    <s v="film &amp; video/drama"/>
    <n v="0.4"/>
    <n v="64.285714285714292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x v="78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x v="84"/>
    <b v="0"/>
    <s v="film &amp; video/drama"/>
    <n v="0.2"/>
    <n v="5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x v="62"/>
    <b v="0"/>
    <s v="film &amp; video/drama"/>
    <n v="0.33416666666666667"/>
    <n v="92.30769230769230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x v="80"/>
    <b v="0"/>
    <s v="film &amp; video/drama"/>
    <n v="0.21092608822670172"/>
    <n v="855.7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x v="78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x v="8"/>
    <b v="0"/>
    <s v="film &amp; video/drama"/>
    <n v="0.35855999999999999"/>
    <n v="1041.6666666666667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x v="84"/>
    <b v="0"/>
    <s v="film &amp; video/drama"/>
    <n v="3.4000000000000002E-2"/>
    <n v="750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x v="73"/>
    <b v="0"/>
    <s v="film &amp; video/drama"/>
    <n v="5.5E-2"/>
    <n v="400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x v="78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x v="81"/>
    <b v="0"/>
    <s v="film &amp; video/drama"/>
    <n v="0.16"/>
    <n v="100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x v="78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x v="81"/>
    <b v="0"/>
    <s v="film &amp; video/drama"/>
    <n v="6.8999999999999997E-4"/>
    <n v="100000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x v="29"/>
    <b v="0"/>
    <s v="film &amp; video/drama"/>
    <n v="4.1666666666666666E-3"/>
    <n v="1200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x v="83"/>
    <b v="0"/>
    <s v="film &amp; video/drama"/>
    <n v="0.05"/>
    <n v="1666.6666666666667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x v="83"/>
    <b v="0"/>
    <s v="film &amp; video/drama"/>
    <n v="1.7E-5"/>
    <n v="333333.33333333331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x v="78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x v="83"/>
    <b v="0"/>
    <s v="film &amp; video/drama"/>
    <n v="1.1999999999999999E-3"/>
    <n v="833.33333333333337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x v="78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x v="10"/>
    <b v="0"/>
    <s v="film &amp; video/drama"/>
    <n v="0.41857142857142859"/>
    <n v="184.21052631578948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x v="22"/>
    <b v="0"/>
    <s v="film &amp; video/drama"/>
    <n v="0.1048"/>
    <n v="312.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x v="79"/>
    <b v="0"/>
    <s v="film &amp; video/drama"/>
    <n v="1.116E-2"/>
    <n v="4166.666666666667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x v="78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x v="59"/>
    <b v="0"/>
    <s v="film &amp; video/drama"/>
    <n v="0.26192500000000002"/>
    <n v="333.333333333333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x v="63"/>
    <b v="0"/>
    <s v="film &amp; video/drama"/>
    <n v="0.58461538461538465"/>
    <n v="92.857142857142861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x v="78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x v="22"/>
    <b v="0"/>
    <s v="film &amp; video/drama"/>
    <n v="0.2984"/>
    <n v="312.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x v="86"/>
    <b v="0"/>
    <s v="film &amp; video/drama"/>
    <n v="0.50721666666666665"/>
    <n v="232.01856148491879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x v="57"/>
    <b v="0"/>
    <s v="film &amp; video/drama"/>
    <n v="0.16250000000000001"/>
    <n v="470.58823529411762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x v="78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x v="62"/>
    <b v="0"/>
    <s v="film &amp; video/drama"/>
    <n v="0.15214285714285714"/>
    <n v="1076.9230769230769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x v="78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x v="78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x v="51"/>
    <b v="0"/>
    <s v="film &amp; video/drama"/>
    <n v="0.2525"/>
    <n v="363.6363636363636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x v="8"/>
    <b v="0"/>
    <s v="film &amp; video/drama"/>
    <n v="0.44600000000000001"/>
    <n v="416.66666666666669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x v="29"/>
    <b v="0"/>
    <s v="film &amp; video/drama"/>
    <n v="1.5873015873015873E-4"/>
    <n v="6300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x v="29"/>
    <b v="0"/>
    <s v="film &amp; video/drama"/>
    <n v="4.0000000000000002E-4"/>
    <n v="5000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x v="29"/>
    <b v="0"/>
    <s v="film &amp; video/drama"/>
    <n v="8.0000000000000007E-5"/>
    <n v="12500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x v="29"/>
    <b v="0"/>
    <s v="film &amp; video/drama"/>
    <n v="2.2727272727272726E-3"/>
    <n v="440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x v="87"/>
    <b v="0"/>
    <s v="film &amp; video/drama"/>
    <n v="0.55698440000000005"/>
    <n v="595.23809523809518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x v="44"/>
    <b v="0"/>
    <s v="film &amp; video/drama"/>
    <n v="0.11942999999999999"/>
    <n v="2631.5789473684213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x v="29"/>
    <b v="0"/>
    <s v="film &amp; video/drama"/>
    <n v="0.02"/>
    <n v="50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x v="88"/>
    <b v="0"/>
    <s v="film &amp; video/drama"/>
    <n v="0.17630000000000001"/>
    <n v="657.89473684210532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x v="83"/>
    <b v="0"/>
    <s v="film &amp; video/drama"/>
    <n v="7.1999999999999998E-3"/>
    <n v="16666.666666666668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x v="78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x v="84"/>
    <b v="0"/>
    <s v="film &amp; video/drama"/>
    <n v="0.13"/>
    <n v="500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x v="78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x v="78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x v="78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x v="84"/>
    <b v="0"/>
    <s v="film &amp; video/drama"/>
    <n v="8.6206896551724137E-3"/>
    <n v="14500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x v="78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x v="78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x v="78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x v="84"/>
    <b v="0"/>
    <s v="film &amp; video/drama"/>
    <n v="4.0000000000000001E-3"/>
    <n v="750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x v="78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x v="63"/>
    <b v="0"/>
    <s v="film &amp; video/drama"/>
    <n v="2.75E-2"/>
    <n v="571.4285714285714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x v="78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x v="81"/>
    <b v="0"/>
    <s v="film &amp; video/drama"/>
    <n v="0.40100000000000002"/>
    <n v="200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x v="78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x v="78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x v="29"/>
    <b v="0"/>
    <s v="film &amp; video/drama"/>
    <n v="3.3333333333333335E-3"/>
    <n v="1500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x v="78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x v="81"/>
    <b v="0"/>
    <s v="film &amp; video/drama"/>
    <n v="0.25"/>
    <n v="20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x v="89"/>
    <b v="1"/>
    <s v="film &amp; video/documentary"/>
    <n v="1.0763413333333334"/>
    <n v="109.4890510948905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x v="90"/>
    <b v="1"/>
    <s v="film &amp; video/documentary"/>
    <n v="1.1263736263736264"/>
    <n v="96.808510638297875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x v="91"/>
    <b v="1"/>
    <s v="film &amp; video/documentary"/>
    <n v="1.1346153846153846"/>
    <n v="64.356435643564353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x v="92"/>
    <b v="1"/>
    <s v="film &amp; video/documentary"/>
    <n v="1.0259199999999999"/>
    <n v="76.219512195121951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x v="87"/>
    <b v="1"/>
    <s v="film &amp; video/documentary"/>
    <n v="1.1375714285714287"/>
    <n v="41.66666666666666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x v="93"/>
    <b v="1"/>
    <s v="film &amp; video/documentary"/>
    <n v="1.0371999999999999"/>
    <n v="52.0833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x v="94"/>
    <b v="1"/>
    <s v="film &amp; video/documentary"/>
    <n v="3.0546000000000002"/>
    <n v="22.421524663677129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x v="95"/>
    <b v="1"/>
    <s v="film &amp; video/documentary"/>
    <n v="1.341"/>
    <n v="80.645161290322577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x v="96"/>
    <b v="1"/>
    <s v="film &amp; video/documentary"/>
    <n v="1.0133294117647058"/>
    <n v="582.1917808219178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x v="97"/>
    <b v="1"/>
    <s v="film &amp; video/documentary"/>
    <n v="1.1292"/>
    <n v="42.553191489361701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x v="98"/>
    <b v="1"/>
    <s v="film &amp; video/documentary"/>
    <n v="1.0558333333333334"/>
    <n v="68.649885583524025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x v="99"/>
    <b v="1"/>
    <s v="film &amp; video/documentary"/>
    <n v="1.2557142857142858"/>
    <n v="45.454545454545453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x v="52"/>
    <b v="1"/>
    <s v="film &amp; video/documentary"/>
    <n v="1.8455999999999999"/>
    <n v="46.296296296296298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x v="63"/>
    <b v="1"/>
    <s v="film &amp; video/documentary"/>
    <n v="1.0073333333333334"/>
    <n v="214.28571428571428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x v="100"/>
    <b v="1"/>
    <s v="film &amp; video/documentary"/>
    <n v="1.1694724999999999"/>
    <n v="76.433121019108285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x v="101"/>
    <b v="1"/>
    <s v="film &amp; video/documentary"/>
    <n v="1.0673325"/>
    <n v="42.553191489361701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x v="102"/>
    <b v="1"/>
    <s v="film &amp; video/documentary"/>
    <n v="1.391"/>
    <n v="47.272727272727273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x v="103"/>
    <b v="1"/>
    <s v="film &amp; video/documentary"/>
    <n v="1.0672648571428571"/>
    <n v="62.5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x v="104"/>
    <b v="1"/>
    <s v="film &amp; video/documentary"/>
    <n v="1.9114"/>
    <n v="43.60465116279069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x v="105"/>
    <b v="1"/>
    <s v="film &amp; video/documentary"/>
    <n v="1.3193789333333332"/>
    <n v="79.617834394904463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x v="106"/>
    <b v="1"/>
    <s v="film &amp; video/documentary"/>
    <n v="1.0640000000000001"/>
    <n v="113.63636363636364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x v="107"/>
    <b v="1"/>
    <s v="film &amp; video/documentary"/>
    <n v="1.0740000000000001"/>
    <n v="90.909090909090907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x v="108"/>
    <b v="1"/>
    <s v="film &amp; video/documentary"/>
    <n v="2.4"/>
    <n v="17.241379310344829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x v="109"/>
    <b v="1"/>
    <s v="film &amp; video/documentary"/>
    <n v="1.1808107999999999"/>
    <n v="25.960539979231569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x v="110"/>
    <b v="1"/>
    <s v="film &amp; video/documentary"/>
    <n v="1.1819999999999999"/>
    <n v="54.945054945054942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x v="6"/>
    <b v="1"/>
    <s v="film &amp; video/documentary"/>
    <n v="1.111"/>
    <n v="86.206896551724142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x v="17"/>
    <b v="1"/>
    <s v="film &amp; video/documentary"/>
    <n v="1.4550000000000001"/>
    <n v="27.777777777777779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x v="111"/>
    <b v="1"/>
    <s v="film &amp; video/documentary"/>
    <n v="1.3162883248730965"/>
    <n v="59.696969696969695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x v="112"/>
    <b v="1"/>
    <s v="film &amp; video/documentary"/>
    <n v="1.1140000000000001"/>
    <n v="45.045045045045043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x v="113"/>
    <b v="1"/>
    <s v="film &amp; video/documentary"/>
    <n v="1.4723377"/>
    <n v="62.656641604010026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x v="42"/>
    <b v="1"/>
    <s v="film &amp; video/documentary"/>
    <n v="1.5260869565217392"/>
    <n v="37.704918032786885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x v="114"/>
    <b v="1"/>
    <s v="film &amp; video/documentary"/>
    <n v="1.0468"/>
    <n v="104.52961672473867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x v="71"/>
    <b v="1"/>
    <s v="film &amp; video/documentary"/>
    <n v="1.7743366666666667"/>
    <n v="46.153846153846153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x v="115"/>
    <b v="1"/>
    <s v="film &amp; video/documentary"/>
    <n v="1.077758"/>
    <n v="42.372881355932201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x v="116"/>
    <b v="1"/>
    <s v="film &amp; video/documentary"/>
    <n v="1.56"/>
    <n v="35.398230088495573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x v="117"/>
    <b v="1"/>
    <s v="film &amp; video/documentary"/>
    <n v="1.08395"/>
    <n v="60.24096385542169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x v="95"/>
    <b v="1"/>
    <s v="film &amp; video/documentary"/>
    <n v="1.476"/>
    <n v="64.516129032258064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x v="118"/>
    <b v="1"/>
    <s v="film &amp; video/documentary"/>
    <n v="1.1038153846153846"/>
    <n v="68.349106203995788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x v="119"/>
    <b v="1"/>
    <s v="film &amp; video/documentary"/>
    <n v="1.5034814814814814"/>
    <n v="65.060240963855421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x v="120"/>
    <b v="1"/>
    <s v="film &amp; video/documentary"/>
    <n v="1.5731829411764706"/>
    <n v="55.7377049180327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x v="121"/>
    <b v="1"/>
    <s v="film &amp; video/documentary"/>
    <n v="1.5614399999999999"/>
    <n v="35.0631136044880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x v="1"/>
    <b v="1"/>
    <s v="film &amp; video/documentary"/>
    <n v="1.2058763636363636"/>
    <n v="69.620253164556956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x v="122"/>
    <b v="1"/>
    <s v="film &amp; video/documentary"/>
    <n v="1.0118888888888888"/>
    <n v="251.39664804469274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x v="91"/>
    <b v="1"/>
    <s v="film &amp; video/documentary"/>
    <n v="1.142725"/>
    <n v="89.10891089108911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x v="123"/>
    <b v="1"/>
    <s v="film &amp; video/documentary"/>
    <n v="1.0462615"/>
    <n v="52.631578947368418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x v="124"/>
    <b v="1"/>
    <s v="film &amp; video/documentary"/>
    <n v="2.2882507142857142"/>
    <n v="24.866785079928952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x v="125"/>
    <b v="1"/>
    <s v="film &amp; video/documentary"/>
    <n v="1.0915333333333332"/>
    <n v="111.11111111111111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x v="126"/>
    <b v="1"/>
    <s v="film &amp; video/documentary"/>
    <n v="1.7629999999999999"/>
    <n v="51.72413793103448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x v="127"/>
    <b v="1"/>
    <s v="film &amp; video/documentary"/>
    <n v="1.0321061999999999"/>
    <n v="111.85682326621924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x v="128"/>
    <b v="1"/>
    <s v="film &amp; video/documentary"/>
    <n v="1.0482"/>
    <n v="64.65517241379311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x v="129"/>
    <b v="1"/>
    <s v="film &amp; video/documentary"/>
    <n v="1.0668444444444445"/>
    <n v="26.785714285714285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x v="130"/>
    <b v="1"/>
    <s v="film &amp; video/documentary"/>
    <n v="1.2001999999999999"/>
    <n v="39.06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x v="131"/>
    <b v="1"/>
    <s v="film &amp; video/documentary"/>
    <n v="1.0150693333333334"/>
    <n v="152.12981744421907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x v="132"/>
    <b v="1"/>
    <s v="film &amp; video/documentary"/>
    <n v="1.0138461538461538"/>
    <n v="198.47328244274809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x v="133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x v="134"/>
    <b v="1"/>
    <s v="film &amp; video/documentary"/>
    <n v="1.3310911999999999"/>
    <n v="75.187969924812023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x v="135"/>
    <b v="1"/>
    <s v="film &amp; video/documentary"/>
    <n v="1.187262"/>
    <n v="193.798449612403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x v="136"/>
    <b v="1"/>
    <s v="film &amp; video/documentary"/>
    <n v="1.0064"/>
    <n v="140.8450704225352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x v="137"/>
    <b v="1"/>
    <s v="film &amp; video/documentary"/>
    <n v="1.089324126984127"/>
    <n v="51.72413793103448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x v="138"/>
    <b v="1"/>
    <s v="film &amp; video/documentary"/>
    <n v="1.789525"/>
    <n v="40.983606557377051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x v="139"/>
    <b v="1"/>
    <s v="film &amp; video/documentary"/>
    <n v="1.0172264"/>
    <n v="83.892617449664428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x v="140"/>
    <b v="1"/>
    <s v="film &amp; video/documentary"/>
    <n v="1.1873499999999999"/>
    <n v="51.792828685258961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x v="52"/>
    <b v="1"/>
    <s v="film &amp; video/documentary"/>
    <n v="1.0045999999999999"/>
    <n v="92.592592592592595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x v="141"/>
    <b v="1"/>
    <s v="film &amp; video/documentary"/>
    <n v="1.3746666666666667"/>
    <n v="36.585365853658537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x v="142"/>
    <b v="1"/>
    <s v="film &amp; video/documentary"/>
    <n v="2.3164705882352941"/>
    <n v="45.9459459459459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x v="143"/>
    <b v="1"/>
    <s v="film &amp; video/documentary"/>
    <n v="1.3033333333333332"/>
    <n v="39.682539682539684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x v="144"/>
    <b v="1"/>
    <s v="film &amp; video/documentary"/>
    <n v="2.9289999999999998"/>
    <n v="12.5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x v="145"/>
    <b v="1"/>
    <s v="film &amp; video/documentary"/>
    <n v="1.1131818181818183"/>
    <n v="38.194444444444443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x v="91"/>
    <b v="1"/>
    <s v="film &amp; video/documentary"/>
    <n v="1.0556666666666668"/>
    <n v="59.405940594059409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x v="146"/>
    <b v="1"/>
    <s v="film &amp; video/documentary"/>
    <n v="1.1894444444444445"/>
    <n v="75.630252100840337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x v="17"/>
    <b v="1"/>
    <s v="film &amp; video/documentary"/>
    <n v="1.04129"/>
    <n v="27.777777777777779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x v="3"/>
    <b v="1"/>
    <s v="film &amp; video/documentary"/>
    <n v="1.0410165"/>
    <n v="133.33333333333334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x v="96"/>
    <b v="1"/>
    <s v="film &amp; video/documentary"/>
    <n v="1.1187499999999999"/>
    <n v="54.794520547945204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x v="147"/>
    <b v="1"/>
    <s v="film &amp; video/documentary"/>
    <n v="1.0473529411764706"/>
    <n v="76.576576576576571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x v="148"/>
    <b v="1"/>
    <s v="film &amp; video/documentary"/>
    <n v="3.8515000000000001"/>
    <n v="8.3333333333333339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x v="149"/>
    <b v="1"/>
    <s v="film &amp; video/documentary"/>
    <n v="1.01248"/>
    <n v="198.4126984126984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x v="150"/>
    <b v="1"/>
    <s v="film &amp; video/documentary"/>
    <n v="1.1377333333333333"/>
    <n v="94.936708860759495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x v="151"/>
    <b v="1"/>
    <s v="film &amp; video/documentary"/>
    <n v="1.0080333333333333"/>
    <n v="94.936708860759495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x v="4"/>
    <b v="1"/>
    <s v="film &amp; video/documentary"/>
    <n v="2.8332000000000002"/>
    <n v="17.6056338028169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x v="13"/>
    <b v="1"/>
    <s v="film &amp; video/documentary"/>
    <n v="1.1268"/>
    <n v="98.03921568627451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x v="150"/>
    <b v="1"/>
    <s v="film &amp; video/documentary"/>
    <n v="1.0658000000000001"/>
    <n v="126.58227848101266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x v="152"/>
    <b v="1"/>
    <s v="film &amp; video/documentary"/>
    <n v="1.0266285714285714"/>
    <n v="103.85756676557864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x v="153"/>
    <b v="1"/>
    <s v="film &amp; video/documentary"/>
    <n v="1.0791200000000001"/>
    <n v="134.40860215053763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x v="6"/>
    <b v="1"/>
    <s v="film &amp; video/documentary"/>
    <n v="1.2307407407407407"/>
    <n v="93.103448275862064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x v="141"/>
    <b v="1"/>
    <s v="film &amp; video/documentary"/>
    <n v="1.016"/>
    <n v="103.65853658536585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x v="154"/>
    <b v="1"/>
    <s v="film &amp; video/documentary"/>
    <n v="1.04396"/>
    <n v="67.934782608695656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x v="155"/>
    <b v="1"/>
    <s v="film &amp; video/documentary"/>
    <n v="1.1292973333333334"/>
    <n v="130.32145960034754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x v="69"/>
    <b v="1"/>
    <s v="film &amp; video/documentary"/>
    <n v="1.3640000000000001"/>
    <n v="117.64705882352941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x v="156"/>
    <b v="1"/>
    <s v="film &amp; video/documentary"/>
    <n v="1.036144"/>
    <n v="150.6024096385542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x v="157"/>
    <b v="1"/>
    <s v="film &amp; video/documentary"/>
    <n v="1.0549999999999999"/>
    <n v="59.880239520958085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x v="158"/>
    <b v="1"/>
    <s v="film &amp; video/documentary"/>
    <n v="1.0182857142857142"/>
    <n v="102.94117647058823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x v="159"/>
    <b v="1"/>
    <s v="film &amp; video/documentary"/>
    <n v="1.0660499999999999"/>
    <n v="91.324200913242009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x v="160"/>
    <b v="1"/>
    <s v="film &amp; video/documentary"/>
    <n v="1.13015"/>
    <n v="180.18018018018017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x v="161"/>
    <b v="1"/>
    <s v="film &amp; video/documentary"/>
    <n v="1.252275"/>
    <n v="150.37593984962405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x v="50"/>
    <b v="1"/>
    <s v="film &amp; video/documentary"/>
    <n v="1.0119"/>
    <n v="144.92753623188406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x v="144"/>
    <b v="1"/>
    <s v="film &amp; video/documentary"/>
    <n v="1.0276470588235294"/>
    <n v="106.2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x v="131"/>
    <b v="1"/>
    <s v="film &amp; video/documentary"/>
    <n v="1.1683911999999999"/>
    <n v="50.709939148073019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x v="162"/>
    <b v="1"/>
    <s v="film &amp; video/documentary"/>
    <n v="1.0116833333333335"/>
    <n v="96.774193548387103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x v="163"/>
    <b v="1"/>
    <s v="film &amp; video/documentary"/>
    <n v="1.1013360000000001"/>
    <n v="63.559322033898304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x v="30"/>
    <b v="1"/>
    <s v="film &amp; video/documentary"/>
    <n v="1.0808333333333333"/>
    <n v="67.41573033707865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x v="164"/>
    <b v="1"/>
    <s v="film &amp; video/documentary"/>
    <n v="1.2502285714285715"/>
    <n v="117.05685618729098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x v="165"/>
    <b v="1"/>
    <s v="film &amp; video/documentary"/>
    <n v="1.0671428571428572"/>
    <n v="63.636363636363633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x v="166"/>
    <b v="1"/>
    <s v="film &amp; video/documentary"/>
    <n v="1.0036639999999999"/>
    <n v="169.23076923076923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x v="167"/>
    <b v="1"/>
    <s v="film &amp; video/documentary"/>
    <n v="1.0202863333333334"/>
    <n v="57.251908396946568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x v="168"/>
    <b v="1"/>
    <s v="film &amp; video/documentary"/>
    <n v="1.0208358208955224"/>
    <n v="117.54385964912281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x v="122"/>
    <b v="1"/>
    <s v="film &amp; video/documentary"/>
    <n v="1.2327586206896552"/>
    <n v="81.00558659217877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x v="101"/>
    <b v="1"/>
    <s v="film &amp; video/documentary"/>
    <n v="1.7028880000000002"/>
    <n v="53.191489361702125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x v="169"/>
    <b v="1"/>
    <s v="film &amp; video/documentary"/>
    <n v="1.1159049999999999"/>
    <n v="105.54089709762533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x v="46"/>
    <b v="1"/>
    <s v="film &amp; video/documentary"/>
    <n v="1.03"/>
    <n v="84.03361344537815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x v="157"/>
    <b v="1"/>
    <s v="film &amp; video/documentary"/>
    <n v="1.0663570159857905"/>
    <n v="67.425149700598809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x v="170"/>
    <b v="1"/>
    <s v="film &amp; video/documentary"/>
    <n v="1.1476"/>
    <n v="113.12217194570135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x v="171"/>
    <b v="1"/>
    <s v="film &amp; video/documentary"/>
    <n v="1.2734117647058822"/>
    <n v="35.269709543568467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x v="172"/>
    <b v="1"/>
    <s v="film &amp; video/documentary"/>
    <n v="1.1656"/>
    <n v="34.965034965034967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x v="173"/>
    <b v="1"/>
    <s v="film &amp; video/documentary"/>
    <n v="1.0861819426615318"/>
    <n v="95.309951060358884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x v="60"/>
    <b v="1"/>
    <s v="film &amp; video/documentary"/>
    <n v="1.0394285714285714"/>
    <n v="120.68965517241379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x v="111"/>
    <b v="1"/>
    <s v="film &amp; video/documentary"/>
    <n v="1.1625714285714286"/>
    <n v="212.12121212121212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x v="174"/>
    <b v="1"/>
    <s v="film &amp; video/documentary"/>
    <n v="1.0269239999999999"/>
    <n v="77.319587628865975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x v="175"/>
    <b v="1"/>
    <s v="film &amp; video/documentary"/>
    <n v="1.74"/>
    <n v="49.504950495049506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x v="176"/>
    <b v="1"/>
    <s v="film &amp; video/documentary"/>
    <n v="1.03088"/>
    <n v="187.26591760299627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x v="177"/>
    <b v="1"/>
    <s v="film &amp; video/documentary"/>
    <n v="1.0485537190082646"/>
    <n v="80.132450331125824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x v="45"/>
    <b v="1"/>
    <s v="film &amp; video/documentary"/>
    <n v="1.0137499999999999"/>
    <n v="137.93103448275863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x v="178"/>
    <b v="1"/>
    <s v="film &amp; video/documentary"/>
    <n v="1.1107699999999998"/>
    <n v="98.87005649717514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x v="48"/>
    <b v="1"/>
    <s v="film &amp; video/documentary"/>
    <n v="1.2415933781686497"/>
    <n v="112.38372093023256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x v="55"/>
    <b v="1"/>
    <s v="film &amp; video/documentary"/>
    <n v="1.0133333333333334"/>
    <n v="343.2692307692307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x v="116"/>
    <b v="1"/>
    <s v="film &amp; video/documentary"/>
    <n v="1.1016142857142857"/>
    <n v="61.946902654867259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x v="71"/>
    <b v="1"/>
    <s v="film &amp; video/documentary"/>
    <n v="1.0397333333333334"/>
    <n v="230.76923076923077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x v="179"/>
    <b v="1"/>
    <s v="film &amp; video/documentary"/>
    <n v="1.013157894736842"/>
    <n v="283.5820895522388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x v="46"/>
    <b v="1"/>
    <s v="film &amp; video/documentary"/>
    <n v="1.033501"/>
    <n v="84.033613445378151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x v="180"/>
    <b v="1"/>
    <s v="film &amp; video/documentary"/>
    <n v="1.04112"/>
    <n v="78.616352201257868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x v="157"/>
    <b v="1"/>
    <s v="film &amp; video/documentary"/>
    <n v="1.1015569230769231"/>
    <n v="38.922155688622752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x v="68"/>
    <b v="1"/>
    <s v="film &amp; video/documentary"/>
    <n v="1.2202"/>
    <n v="581.39534883720933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x v="181"/>
    <b v="1"/>
    <s v="film &amp; video/documentary"/>
    <n v="1.1416866666666667"/>
    <n v="141.24293785310735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x v="82"/>
    <b v="1"/>
    <s v="film &amp; video/documentary"/>
    <n v="1.2533333333333334"/>
    <n v="33.333333333333336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x v="30"/>
    <b v="1"/>
    <s v="film &amp; video/documentary"/>
    <n v="1.0666666666666667"/>
    <n v="84.269662921348313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x v="49"/>
    <b v="1"/>
    <s v="film &amp; video/documentary"/>
    <n v="1.3065"/>
    <n v="34.482758620689658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x v="25"/>
    <b v="1"/>
    <s v="film &amp; video/documentary"/>
    <n v="1.2"/>
    <n v="35.714285714285715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x v="53"/>
    <b v="1"/>
    <s v="film &amp; video/documentary"/>
    <n v="1.0595918367346939"/>
    <n v="51.041666666666664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x v="182"/>
    <b v="1"/>
    <s v="film &amp; video/documentary"/>
    <n v="1.1439999999999999"/>
    <n v="90.225563909774436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x v="183"/>
    <b v="1"/>
    <s v="film &amp; video/documentary"/>
    <n v="1.1176666666666666"/>
    <n v="36.14457831325301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x v="184"/>
    <b v="1"/>
    <s v="film &amp; video/documentary"/>
    <n v="1.1608000000000001"/>
    <n v="100.67114093959732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x v="72"/>
    <b v="1"/>
    <s v="film &amp; video/documentary"/>
    <n v="1.415"/>
    <n v="81.632653061224488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x v="140"/>
    <b v="1"/>
    <s v="film &amp; video/documentary"/>
    <n v="1.0472999999999999"/>
    <n v="99.601593625498012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x v="19"/>
    <b v="1"/>
    <s v="film &amp; video/documentary"/>
    <n v="2.5583333333333331"/>
    <n v="27.272727272727273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x v="53"/>
    <b v="1"/>
    <s v="film &amp; video/documentary"/>
    <n v="2.0670670670670672"/>
    <n v="20.8125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x v="185"/>
    <b v="1"/>
    <s v="film &amp; video/documentary"/>
    <n v="1.1210500000000001"/>
    <n v="52.219321148825067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x v="186"/>
    <b v="1"/>
    <s v="film &amp; video/documentary"/>
    <n v="1.05982"/>
    <n v="105.48523206751055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x v="62"/>
    <b v="1"/>
    <s v="film &amp; video/documentary"/>
    <n v="1.0016666666666667"/>
    <n v="46.15384615384615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x v="187"/>
    <b v="1"/>
    <s v="film &amp; video/documentary"/>
    <n v="2.1398947368421051"/>
    <n v="67.615658362989322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x v="26"/>
    <b v="1"/>
    <s v="film &amp; video/documentary"/>
    <n v="1.2616000000000001"/>
    <n v="70.422535211267601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x v="188"/>
    <b v="1"/>
    <s v="film &amp; video/documentary"/>
    <n v="1.8153547058823529"/>
    <n v="45.033112582781456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x v="25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x v="189"/>
    <b v="1"/>
    <s v="film &amp; video/documentary"/>
    <n v="1.0061"/>
    <n v="103.6269430051813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x v="190"/>
    <b v="1"/>
    <s v="film &amp; video/documentary"/>
    <n v="1.009027027027027"/>
    <n v="89.805825242718441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x v="191"/>
    <b v="1"/>
    <s v="film &amp; video/documentary"/>
    <n v="1.10446"/>
    <n v="142.45014245014244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x v="133"/>
    <b v="1"/>
    <s v="film &amp; video/documentary"/>
    <n v="1.118936170212766"/>
    <n v="94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x v="192"/>
    <b v="1"/>
    <s v="film &amp; video/documentary"/>
    <n v="1.0804450000000001"/>
    <n v="54.347826086956523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x v="193"/>
    <b v="1"/>
    <s v="film &amp; video/documentary"/>
    <n v="1.0666666666666667"/>
    <n v="76.530612244897952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x v="194"/>
    <b v="1"/>
    <s v="film &amp; video/documentary"/>
    <n v="1.0390027322404372"/>
    <n v="54.340611353711793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x v="85"/>
    <b v="1"/>
    <s v="film &amp; video/documentary"/>
    <n v="1.2516"/>
    <n v="111.94029850746269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x v="195"/>
    <b v="1"/>
    <s v="film &amp; video/documentary"/>
    <n v="1.0680499999999999"/>
    <n v="210.52631578947367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x v="95"/>
    <b v="1"/>
    <s v="film &amp; video/documentary"/>
    <n v="1.1230249999999999"/>
    <n v="161.29032258064515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x v="196"/>
    <b v="1"/>
    <s v="film &amp; video/documentary"/>
    <n v="1.0381199999999999"/>
    <n v="684.931506849315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x v="68"/>
    <b v="1"/>
    <s v="film &amp; video/documentary"/>
    <n v="1.4165000000000001"/>
    <n v="46.511627906976742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x v="16"/>
    <b v="1"/>
    <s v="film &amp; video/documentary"/>
    <n v="1.0526"/>
    <n v="71.428571428571431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x v="197"/>
    <b v="1"/>
    <s v="film &amp; video/documentary"/>
    <n v="1.0309142857142857"/>
    <n v="129.15129151291512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x v="165"/>
    <b v="1"/>
    <s v="film &amp; video/documentary"/>
    <n v="1.0765957446808512"/>
    <n v="51.272727272727273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x v="2"/>
    <b v="1"/>
    <s v="film &amp; video/documentary"/>
    <n v="1.0770464285714285"/>
    <n v="80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x v="19"/>
    <b v="1"/>
    <s v="film &amp; video/documentary"/>
    <n v="1.0155000000000001"/>
    <n v="90.909090909090907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x v="44"/>
    <b v="1"/>
    <s v="film &amp; video/documentary"/>
    <n v="1.0143766666666667"/>
    <n v="157.8947368421052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x v="41"/>
    <b v="1"/>
    <s v="film &amp; video/documentary"/>
    <n v="1.3680000000000001"/>
    <n v="33.33333333333333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x v="63"/>
    <b v="1"/>
    <s v="film &amp; video/documentary"/>
    <n v="1.2829999999999999"/>
    <n v="142.85714285714286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x v="198"/>
    <b v="1"/>
    <s v="film &amp; video/documentary"/>
    <n v="1.0105"/>
    <n v="124.48132780082987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x v="165"/>
    <b v="1"/>
    <s v="film &amp; video/documentary"/>
    <n v="1.2684"/>
    <n v="45.454545454545453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x v="199"/>
    <b v="1"/>
    <s v="film &amp; video/documentary"/>
    <n v="1.0508593749999999"/>
    <n v="74.853801169590639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x v="200"/>
    <b v="1"/>
    <s v="film &amp; video/documentary"/>
    <n v="1.0285405405405406"/>
    <n v="88.942307692307693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x v="64"/>
    <b v="1"/>
    <s v="film &amp; video/documentary"/>
    <n v="1.0214714285714286"/>
    <n v="66.666666666666671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x v="20"/>
    <b v="1"/>
    <s v="film &amp; video/documentary"/>
    <n v="1.2021700000000002"/>
    <n v="40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x v="47"/>
    <b v="1"/>
    <s v="film &amp; video/documentary"/>
    <n v="1.0024761904761905"/>
    <n v="201.9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x v="201"/>
    <b v="1"/>
    <s v="film &amp; video/documentary"/>
    <n v="1.0063392857142857"/>
    <n v="215.38461538461539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x v="196"/>
    <b v="1"/>
    <s v="film &amp; video/documentary"/>
    <n v="1.004375"/>
    <n v="109.58904109589041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x v="83"/>
    <b v="0"/>
    <s v="film &amp; video/animation"/>
    <n v="4.3939393939393936E-3"/>
    <n v="1100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x v="79"/>
    <b v="0"/>
    <s v="film &amp; video/animation"/>
    <n v="2.0066666666666667E-2"/>
    <n v="2500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x v="8"/>
    <b v="0"/>
    <s v="film &amp; video/animation"/>
    <n v="1.0749999999999999E-2"/>
    <n v="3333.3333333333335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x v="62"/>
    <b v="0"/>
    <s v="film &amp; video/animation"/>
    <n v="7.6499999999999997E-3"/>
    <n v="1538.4615384615386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x v="81"/>
    <b v="0"/>
    <s v="film &amp; video/animation"/>
    <n v="6.7966666666666675E-2"/>
    <n v="600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x v="84"/>
    <b v="0"/>
    <s v="film &amp; video/animation"/>
    <n v="1.2E-4"/>
    <n v="25000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x v="22"/>
    <b v="0"/>
    <s v="film &amp; video/animation"/>
    <n v="1.3299999999999999E-2"/>
    <n v="1250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x v="78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x v="62"/>
    <b v="0"/>
    <s v="film &amp; video/animation"/>
    <n v="5.6333333333333332E-2"/>
    <n v="923.07692307692309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x v="78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x v="81"/>
    <b v="0"/>
    <s v="film &amp; video/animation"/>
    <n v="2.4E-2"/>
    <n v="200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x v="22"/>
    <b v="0"/>
    <s v="film &amp; video/animation"/>
    <n v="0.13833333333333334"/>
    <n v="3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x v="22"/>
    <b v="0"/>
    <s v="film &amp; video/animation"/>
    <n v="9.5000000000000001E-2"/>
    <n v="750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x v="78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x v="84"/>
    <b v="0"/>
    <s v="film &amp; video/animation"/>
    <n v="0.05"/>
    <n v="1250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x v="83"/>
    <b v="0"/>
    <s v="film &amp; video/animation"/>
    <n v="2.7272727272727273E-5"/>
    <n v="36666.666666666664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x v="78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x v="78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x v="202"/>
    <b v="0"/>
    <s v="film &amp; video/animation"/>
    <n v="9.3799999999999994E-2"/>
    <n v="1818.1818181818182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x v="78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x v="29"/>
    <b v="0"/>
    <s v="film &amp; video/animation"/>
    <n v="1E-3"/>
    <n v="5000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x v="78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x v="57"/>
    <b v="0"/>
    <s v="film &amp; video/animation"/>
    <n v="0.39358823529411763"/>
    <n v="1000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x v="84"/>
    <b v="0"/>
    <s v="film &amp; video/animation"/>
    <n v="1E-3"/>
    <n v="5000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x v="29"/>
    <b v="0"/>
    <s v="film &amp; video/animation"/>
    <n v="0.05"/>
    <n v="100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x v="84"/>
    <b v="0"/>
    <s v="film &amp; video/animation"/>
    <n v="3.3333333333333335E-5"/>
    <n v="30000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x v="38"/>
    <b v="0"/>
    <s v="film &amp; video/animation"/>
    <n v="7.2952380952380949E-2"/>
    <n v="656.2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x v="29"/>
    <b v="0"/>
    <s v="film &amp; video/animation"/>
    <n v="1.6666666666666666E-4"/>
    <n v="30000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x v="80"/>
    <b v="0"/>
    <s v="film &amp; video/animation"/>
    <n v="3.2804E-2"/>
    <n v="62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x v="81"/>
    <b v="0"/>
    <s v="film &amp; video/animation"/>
    <n v="2.2499999999999999E-2"/>
    <n v="400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x v="63"/>
    <b v="0"/>
    <s v="film &amp; video/animation"/>
    <n v="7.92E-3"/>
    <n v="7142.8571428571431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x v="78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x v="8"/>
    <b v="0"/>
    <s v="film &amp; video/animation"/>
    <n v="0.64"/>
    <n v="62.5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x v="84"/>
    <b v="0"/>
    <s v="film &amp; video/animation"/>
    <n v="2.740447957839262E-4"/>
    <n v="47437.5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x v="81"/>
    <b v="0"/>
    <s v="film &amp; video/animation"/>
    <n v="8.2000000000000007E-3"/>
    <n v="2000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x v="84"/>
    <b v="0"/>
    <s v="film &amp; video/animation"/>
    <n v="6.9230769230769226E-4"/>
    <n v="32500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x v="83"/>
    <b v="0"/>
    <s v="film &amp; video/animation"/>
    <n v="6.8631863186318634E-3"/>
    <n v="2962.6666666666665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x v="78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x v="72"/>
    <b v="0"/>
    <s v="film &amp; video/animation"/>
    <n v="8.2100000000000006E-2"/>
    <n v="204.08163265306123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x v="29"/>
    <b v="0"/>
    <s v="film &amp; video/animation"/>
    <n v="6.4102564102564103E-4"/>
    <n v="39000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x v="84"/>
    <b v="0"/>
    <s v="film &amp; video/animation"/>
    <n v="2.9411764705882353E-3"/>
    <n v="4250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x v="78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x v="78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x v="202"/>
    <b v="0"/>
    <s v="film &amp; video/animation"/>
    <n v="2.2727272727272728E-2"/>
    <n v="5000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x v="29"/>
    <b v="0"/>
    <s v="film &amp; video/animation"/>
    <n v="9.9009900990099011E-4"/>
    <n v="1010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x v="22"/>
    <b v="0"/>
    <s v="film &amp; video/animation"/>
    <n v="0.26953125"/>
    <n v="64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x v="81"/>
    <b v="0"/>
    <s v="film &amp; video/animation"/>
    <n v="7.6E-3"/>
    <n v="2000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x v="70"/>
    <b v="0"/>
    <s v="film &amp; video/animation"/>
    <n v="0.21575"/>
    <n v="512.82051282051282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x v="78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x v="78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x v="84"/>
    <b v="0"/>
    <s v="film &amp; video/animation"/>
    <n v="1.0200000000000001E-2"/>
    <n v="2500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x v="203"/>
    <b v="0"/>
    <s v="film &amp; video/animation"/>
    <n v="0.11892727272727273"/>
    <n v="323.52941176470586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x v="81"/>
    <b v="0"/>
    <s v="film &amp; video/animation"/>
    <n v="0.17624999999999999"/>
    <n v="160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x v="25"/>
    <b v="0"/>
    <s v="film &amp; video/animation"/>
    <n v="2.87E-2"/>
    <n v="2142.8571428571427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x v="29"/>
    <b v="0"/>
    <s v="film &amp; video/animation"/>
    <n v="3.0303030303030303E-4"/>
    <n v="3300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x v="78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x v="204"/>
    <b v="0"/>
    <s v="film &amp; video/animation"/>
    <n v="2.2302681818181819E-2"/>
    <n v="1774.193548387096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x v="78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x v="78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x v="165"/>
    <b v="0"/>
    <s v="film &amp; video/animation"/>
    <n v="0.3256"/>
    <n v="272.72727272727275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x v="205"/>
    <b v="0"/>
    <s v="film &amp; video/animation"/>
    <n v="0.19409999999999999"/>
    <n v="285.71428571428572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x v="64"/>
    <b v="0"/>
    <s v="film &amp; video/animation"/>
    <n v="6.0999999999999999E-2"/>
    <n v="1428.5714285714287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x v="29"/>
    <b v="0"/>
    <s v="film &amp; video/animation"/>
    <n v="1E-3"/>
    <n v="1000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x v="206"/>
    <b v="0"/>
    <s v="film &amp; video/animation"/>
    <n v="0.502"/>
    <n v="102.0408163265306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x v="202"/>
    <b v="0"/>
    <s v="film &amp; video/animation"/>
    <n v="1.8625E-3"/>
    <n v="7272.727272727273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x v="207"/>
    <b v="0"/>
    <s v="film &amp; video/animation"/>
    <n v="0.21906971229845085"/>
    <n v="303.6480000000000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x v="29"/>
    <b v="0"/>
    <s v="film &amp; video/animation"/>
    <n v="9.0909090909090904E-5"/>
    <n v="55000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x v="78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x v="78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x v="83"/>
    <b v="0"/>
    <s v="film &amp; video/animation"/>
    <n v="2.8667813379201833E-3"/>
    <n v="24999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x v="78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x v="78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x v="78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x v="78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x v="83"/>
    <b v="0"/>
    <s v="film &amp; video/animation"/>
    <n v="1.5499999999999999E-3"/>
    <n v="6666.666666666667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x v="78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x v="29"/>
    <b v="0"/>
    <s v="film &amp; video/animation"/>
    <n v="1.6666666666666667E-5"/>
    <n v="60000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x v="83"/>
    <b v="0"/>
    <s v="film &amp; video/animation"/>
    <n v="6.6964285714285711E-3"/>
    <n v="1493.3333333333333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x v="19"/>
    <b v="0"/>
    <s v="film &amp; video/animation"/>
    <n v="4.5985132395404561E-2"/>
    <n v="2959.4545454545455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x v="55"/>
    <b v="0"/>
    <s v="film &amp; video/animation"/>
    <n v="9.5500000000000002E-2"/>
    <n v="769.23076923076928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x v="80"/>
    <b v="0"/>
    <s v="film &amp; video/animation"/>
    <n v="3.307692307692308E-2"/>
    <n v="162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x v="78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x v="80"/>
    <b v="0"/>
    <s v="film &amp; video/animation"/>
    <n v="1.15E-2"/>
    <n v="5000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x v="82"/>
    <b v="0"/>
    <s v="film &amp; video/animation"/>
    <n v="1.7538461538461537E-2"/>
    <n v="722.2222222222221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x v="81"/>
    <b v="0"/>
    <s v="film &amp; video/animation"/>
    <n v="1.3673469387755101E-2"/>
    <n v="4900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x v="25"/>
    <b v="0"/>
    <s v="film &amp; video/animation"/>
    <n v="4.3333333333333331E-3"/>
    <n v="857.1428571428571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x v="29"/>
    <b v="0"/>
    <s v="film &amp; video/animation"/>
    <n v="1.25E-3"/>
    <n v="20000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x v="73"/>
    <b v="0"/>
    <s v="film &amp; video/animation"/>
    <n v="3.2000000000000001E-2"/>
    <n v="2000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x v="83"/>
    <b v="0"/>
    <s v="film &amp; video/animation"/>
    <n v="8.0000000000000002E-3"/>
    <n v="16666.666666666668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x v="29"/>
    <b v="0"/>
    <s v="film &amp; video/animation"/>
    <n v="2E-3"/>
    <n v="500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x v="78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x v="81"/>
    <b v="0"/>
    <s v="film &amp; video/animation"/>
    <n v="0.03"/>
    <n v="100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x v="84"/>
    <b v="0"/>
    <s v="film &amp; video/animation"/>
    <n v="1.3749999999999999E-3"/>
    <n v="4000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x v="32"/>
    <b v="0"/>
    <s v="film &amp; video/animation"/>
    <n v="0.13924"/>
    <n v="735.2941176470587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x v="83"/>
    <b v="0"/>
    <s v="film &amp; video/animation"/>
    <n v="3.3333333333333333E-2"/>
    <n v="500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x v="69"/>
    <b v="0"/>
    <s v="film &amp; video/animation"/>
    <n v="0.25413402061855672"/>
    <n v="2852.941176470588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x v="78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x v="83"/>
    <b v="0"/>
    <s v="film &amp; video/animation"/>
    <n v="1.3666666666666667E-2"/>
    <n v="5000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x v="78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x v="16"/>
    <b v="0"/>
    <s v="film &amp; video/animation"/>
    <n v="0.22881426547787684"/>
    <n v="171.44285714285715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x v="69"/>
    <b v="1"/>
    <s v="theater/plays"/>
    <n v="1.0209999999999999"/>
    <n v="147.05882352941177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x v="66"/>
    <b v="1"/>
    <s v="theater/plays"/>
    <n v="1.0464"/>
    <n v="89.285714285714292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x v="162"/>
    <b v="1"/>
    <s v="theater/plays"/>
    <n v="1.1466666666666667"/>
    <n v="96.774193548387103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x v="87"/>
    <b v="1"/>
    <s v="theater/plays"/>
    <n v="1.206"/>
    <n v="59.52380952380952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x v="208"/>
    <b v="1"/>
    <s v="theater/plays"/>
    <n v="1.0867285714285715"/>
    <n v="26.923076923076923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x v="8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x v="23"/>
    <b v="1"/>
    <s v="theater/plays"/>
    <n v="1.1399999999999999"/>
    <n v="65.217391304347828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x v="150"/>
    <b v="1"/>
    <s v="theater/plays"/>
    <n v="1.0085"/>
    <n v="63.291139240506332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x v="209"/>
    <b v="1"/>
    <s v="theater/plays"/>
    <n v="1.1565217391304348"/>
    <n v="38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x v="59"/>
    <b v="1"/>
    <s v="theater/plays"/>
    <n v="1.3041666666666667"/>
    <n v="66.666666666666671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x v="60"/>
    <b v="1"/>
    <s v="theater/plays"/>
    <n v="1.0778267254038179"/>
    <n v="117.41379310344827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x v="162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x v="210"/>
    <b v="1"/>
    <s v="theater/plays"/>
    <n v="1.2324999999999999"/>
    <n v="57.803468208092482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x v="57"/>
    <b v="1"/>
    <s v="theater/plays"/>
    <n v="1.002"/>
    <n v="117.64705882352941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x v="53"/>
    <b v="1"/>
    <s v="theater/plays"/>
    <n v="1.0466666666666666"/>
    <n v="312.5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x v="211"/>
    <b v="1"/>
    <s v="theater/plays"/>
    <n v="1.0249999999999999"/>
    <n v="33.89830508474576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x v="70"/>
    <b v="1"/>
    <s v="theater/plays"/>
    <n v="1.1825757575757576"/>
    <n v="84.615384615384613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x v="211"/>
    <b v="1"/>
    <s v="theater/plays"/>
    <n v="1.2050000000000001"/>
    <n v="33.89830508474576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x v="65"/>
    <b v="1"/>
    <s v="theater/plays"/>
    <n v="3.0242"/>
    <n v="83.333333333333329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x v="9"/>
    <b v="1"/>
    <s v="theater/plays"/>
    <n v="1.00644"/>
    <n v="25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x v="29"/>
    <b v="0"/>
    <s v="technology/web"/>
    <n v="6.666666666666667E-5"/>
    <n v="15000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x v="29"/>
    <b v="0"/>
    <s v="technology/web"/>
    <n v="5.5555555555555558E-3"/>
    <n v="4500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x v="29"/>
    <b v="0"/>
    <s v="technology/web"/>
    <n v="3.9999999999999998E-6"/>
    <n v="250000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x v="84"/>
    <b v="0"/>
    <s v="technology/web"/>
    <n v="3.1818181818181819E-3"/>
    <n v="11000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x v="84"/>
    <b v="0"/>
    <s v="technology/web"/>
    <n v="1.2E-2"/>
    <n v="250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x v="69"/>
    <b v="0"/>
    <s v="technology/web"/>
    <n v="0.27383999999999997"/>
    <n v="1470.588235294117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x v="84"/>
    <b v="0"/>
    <s v="technology/web"/>
    <n v="8.6666666666666663E-4"/>
    <n v="30000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x v="78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x v="29"/>
    <b v="0"/>
    <s v="technology/web"/>
    <n v="8.9999999999999998E-4"/>
    <n v="10000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x v="22"/>
    <b v="0"/>
    <s v="technology/web"/>
    <n v="2.7199999999999998E-2"/>
    <n v="312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x v="80"/>
    <b v="0"/>
    <s v="technology/web"/>
    <n v="7.0000000000000001E-3"/>
    <n v="1250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x v="33"/>
    <b v="0"/>
    <s v="technology/web"/>
    <n v="5.0413333333333331E-2"/>
    <n v="2678.571428571428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x v="78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x v="79"/>
    <b v="0"/>
    <s v="technology/web"/>
    <n v="4.9199999999999999E-3"/>
    <n v="4166.666666666667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x v="19"/>
    <b v="0"/>
    <s v="technology/web"/>
    <n v="0.36589147286821705"/>
    <n v="175.90909090909091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x v="78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x v="29"/>
    <b v="0"/>
    <s v="technology/web"/>
    <n v="2.5000000000000001E-2"/>
    <n v="80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x v="9"/>
    <b v="0"/>
    <s v="technology/web"/>
    <n v="9.1066666666666674E-3"/>
    <n v="7500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x v="78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x v="29"/>
    <b v="0"/>
    <s v="technology/web"/>
    <n v="2.0833333333333335E-4"/>
    <n v="24000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x v="83"/>
    <b v="0"/>
    <s v="technology/web"/>
    <n v="1.2E-4"/>
    <n v="33333.333333333336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x v="84"/>
    <b v="0"/>
    <s v="technology/web"/>
    <n v="3.6666666666666666E-3"/>
    <n v="7500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x v="78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x v="84"/>
    <b v="0"/>
    <s v="technology/web"/>
    <n v="9.0666666666666662E-4"/>
    <n v="37500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x v="29"/>
    <b v="0"/>
    <s v="technology/web"/>
    <n v="5.5555555555555558E-5"/>
    <n v="18000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x v="78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x v="29"/>
    <b v="0"/>
    <s v="technology/web"/>
    <n v="2.0000000000000001E-4"/>
    <n v="5000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x v="78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x v="81"/>
    <b v="0"/>
    <s v="technology/web"/>
    <n v="0.01"/>
    <n v="4900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x v="29"/>
    <b v="0"/>
    <s v="technology/web"/>
    <n v="8.0000000000000002E-3"/>
    <n v="250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x v="29"/>
    <b v="0"/>
    <s v="technology/web"/>
    <n v="1.6705882352941177E-3"/>
    <n v="85000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x v="84"/>
    <b v="0"/>
    <s v="technology/web"/>
    <n v="4.2399999999999998E-3"/>
    <n v="12500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x v="78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x v="82"/>
    <b v="0"/>
    <s v="technology/web"/>
    <n v="3.892538925389254E-3"/>
    <n v="9876.444444444445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x v="80"/>
    <b v="0"/>
    <s v="technology/web"/>
    <n v="7.1556350626118068E-3"/>
    <n v="2795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x v="80"/>
    <b v="0"/>
    <s v="technology/web"/>
    <n v="4.3166666666666666E-3"/>
    <n v="15000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x v="29"/>
    <b v="0"/>
    <s v="technology/web"/>
    <n v="1.2500000000000001E-5"/>
    <n v="80000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x v="29"/>
    <b v="0"/>
    <s v="technology/web"/>
    <n v="2E-3"/>
    <n v="500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x v="63"/>
    <b v="0"/>
    <s v="technology/web"/>
    <n v="1.12E-4"/>
    <n v="17857.142857142859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x v="81"/>
    <b v="0"/>
    <s v="technology/web"/>
    <n v="1.4583333333333334E-2"/>
    <n v="2400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x v="29"/>
    <b v="0"/>
    <s v="technology/web"/>
    <n v="3.3333333333333332E-4"/>
    <n v="3000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x v="78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x v="78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x v="29"/>
    <b v="0"/>
    <s v="technology/web"/>
    <n v="1.1111111111111112E-4"/>
    <n v="9000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x v="84"/>
    <b v="0"/>
    <s v="technology/web"/>
    <n v="0.01"/>
    <n v="500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x v="78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x v="80"/>
    <b v="0"/>
    <s v="technology/web"/>
    <n v="5.5999999999999999E-3"/>
    <n v="2500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x v="63"/>
    <b v="0"/>
    <s v="technology/web"/>
    <n v="9.0833333333333335E-2"/>
    <n v="4285.7142857142853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x v="84"/>
    <b v="0"/>
    <s v="technology/web"/>
    <n v="3.3444444444444443E-2"/>
    <n v="4500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x v="29"/>
    <b v="0"/>
    <s v="technology/web"/>
    <n v="1.3333333333333334E-4"/>
    <n v="7500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x v="82"/>
    <b v="0"/>
    <s v="technology/web"/>
    <n v="4.4600000000000001E-2"/>
    <n v="555.55555555555554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x v="84"/>
    <b v="0"/>
    <s v="technology/web"/>
    <n v="6.0999999999999997E-4"/>
    <n v="50000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x v="29"/>
    <b v="0"/>
    <s v="technology/web"/>
    <n v="3.3333333333333333E-2"/>
    <n v="750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x v="63"/>
    <b v="0"/>
    <s v="technology/web"/>
    <n v="0.23"/>
    <n v="71.428571428571431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x v="84"/>
    <b v="0"/>
    <s v="technology/web"/>
    <n v="1.0399999999999999E-3"/>
    <n v="12500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x v="22"/>
    <b v="0"/>
    <s v="technology/web"/>
    <n v="4.2599999999999999E-3"/>
    <n v="12500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x v="84"/>
    <b v="0"/>
    <s v="technology/web"/>
    <n v="2.9999999999999997E-4"/>
    <n v="10000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x v="84"/>
    <b v="0"/>
    <s v="technology/web"/>
    <n v="2.6666666666666666E-3"/>
    <n v="375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x v="63"/>
    <b v="0"/>
    <s v="technology/web"/>
    <n v="0.34"/>
    <n v="357.14285714285717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x v="84"/>
    <b v="0"/>
    <s v="technology/web"/>
    <n v="6.2E-4"/>
    <n v="25000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x v="29"/>
    <b v="0"/>
    <s v="technology/web"/>
    <n v="0.02"/>
    <n v="50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x v="79"/>
    <b v="0"/>
    <s v="technology/web"/>
    <n v="1.4E-2"/>
    <n v="1666.6666666666667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x v="78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x v="62"/>
    <b v="0"/>
    <s v="technology/web"/>
    <n v="3.9334666666666664E-2"/>
    <n v="1153.8461538461538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x v="78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x v="22"/>
    <b v="0"/>
    <s v="technology/web"/>
    <n v="2.6200000000000001E-2"/>
    <n v="62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x v="29"/>
    <b v="0"/>
    <s v="technology/web"/>
    <n v="2E-3"/>
    <n v="500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x v="78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x v="81"/>
    <b v="0"/>
    <s v="technology/web"/>
    <n v="9.7400000000000004E-3"/>
    <n v="30000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x v="29"/>
    <b v="0"/>
    <s v="technology/web"/>
    <n v="6.41025641025641E-3"/>
    <n v="780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x v="78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x v="78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x v="78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x v="212"/>
    <b v="0"/>
    <s v="technology/web"/>
    <n v="0.21363333333333334"/>
    <n v="495.867768595041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x v="78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x v="78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x v="78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x v="83"/>
    <b v="0"/>
    <s v="technology/web"/>
    <n v="0.03"/>
    <n v="666.66666666666663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x v="78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x v="29"/>
    <b v="0"/>
    <s v="technology/web"/>
    <n v="3.9999999999999998E-7"/>
    <n v="2500000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x v="29"/>
    <b v="0"/>
    <s v="technology/web"/>
    <n v="0.01"/>
    <n v="300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x v="83"/>
    <b v="0"/>
    <s v="technology/web"/>
    <n v="1.044E-2"/>
    <n v="8333.3333333333339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x v="82"/>
    <b v="0"/>
    <s v="technology/web"/>
    <n v="5.6833333333333333E-2"/>
    <n v="666.66666666666663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x v="78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x v="78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x v="78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x v="70"/>
    <b v="0"/>
    <s v="technology/web"/>
    <n v="0.17380000000000001"/>
    <n v="641.02564102564099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x v="29"/>
    <b v="0"/>
    <s v="technology/web"/>
    <n v="2.0000000000000001E-4"/>
    <n v="45000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x v="78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x v="83"/>
    <b v="0"/>
    <s v="technology/web"/>
    <n v="1.75E-3"/>
    <n v="66666.666666666672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x v="29"/>
    <b v="0"/>
    <s v="technology/web"/>
    <n v="8.3340278356529708E-4"/>
    <n v="11999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x v="82"/>
    <b v="0"/>
    <s v="technology/web"/>
    <n v="1.38E-2"/>
    <n v="5555.555555555555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x v="78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x v="20"/>
    <b v="0"/>
    <s v="technology/web"/>
    <n v="0.1245"/>
    <n v="400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x v="29"/>
    <b v="0"/>
    <s v="technology/web"/>
    <n v="2.0000000000000001E-4"/>
    <n v="5000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x v="29"/>
    <b v="0"/>
    <s v="technology/web"/>
    <n v="8.0000000000000007E-5"/>
    <n v="25000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x v="29"/>
    <b v="0"/>
    <s v="technology/web"/>
    <n v="2E-3"/>
    <n v="2000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x v="78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x v="79"/>
    <b v="0"/>
    <s v="technology/web"/>
    <n v="9.0000000000000006E-5"/>
    <n v="33333.333333333336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x v="29"/>
    <b v="0"/>
    <s v="technology/web"/>
    <n v="9.9999999999999995E-7"/>
    <n v="1000000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x v="84"/>
    <b v="1"/>
    <s v="technology/wearables"/>
    <n v="1.4428571428571428"/>
    <n v="3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x v="213"/>
    <b v="1"/>
    <s v="technology/wearables"/>
    <n v="1.1916249999999999"/>
    <n v="126.98412698412699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x v="214"/>
    <b v="1"/>
    <s v="technology/wearables"/>
    <n v="14.604850000000001"/>
    <n v="9.199632014719410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x v="215"/>
    <b v="1"/>
    <s v="technology/wearables"/>
    <n v="1.0580799999999999"/>
    <n v="164.4736842105263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x v="216"/>
    <b v="1"/>
    <s v="technology/wearables"/>
    <n v="3.0011791999999997"/>
    <n v="24.485798237022529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x v="186"/>
    <b v="1"/>
    <s v="technology/wearables"/>
    <n v="2.7869999999999999"/>
    <n v="8.4388185654008439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x v="74"/>
    <b v="1"/>
    <s v="technology/wearables"/>
    <n v="1.3187625000000001"/>
    <n v="29.62962962962963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x v="57"/>
    <b v="1"/>
    <s v="technology/wearables"/>
    <n v="1.0705"/>
    <n v="117.64705882352941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x v="74"/>
    <b v="1"/>
    <s v="technology/wearables"/>
    <n v="1.2682285714285715"/>
    <n v="1296.2962962962963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x v="141"/>
    <b v="1"/>
    <s v="technology/wearables"/>
    <n v="1.3996"/>
    <n v="30.487804878048781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x v="53"/>
    <b v="1"/>
    <s v="technology/wearables"/>
    <n v="1.1240000000000001"/>
    <n v="31.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x v="217"/>
    <b v="1"/>
    <s v="technology/wearables"/>
    <n v="1.00528"/>
    <n v="238.0952380952381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x v="33"/>
    <b v="1"/>
    <s v="technology/wearables"/>
    <n v="1.0046666666666666"/>
    <n v="107.1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x v="218"/>
    <b v="1"/>
    <s v="technology/wearables"/>
    <n v="1.4144600000000001"/>
    <n v="67.750677506775062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x v="219"/>
    <b v="1"/>
    <s v="technology/wearables"/>
    <n v="2.6729166666666666"/>
    <n v="11.846001974333662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x v="220"/>
    <b v="1"/>
    <s v="technology/wearables"/>
    <n v="1.4688749999999999"/>
    <n v="29.197080291970803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x v="45"/>
    <b v="1"/>
    <s v="technology/wearables"/>
    <n v="2.1356000000000002"/>
    <n v="57.47126436781609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x v="221"/>
    <b v="1"/>
    <s v="technology/wearables"/>
    <n v="1.2569999999999999"/>
    <n v="151.515151515151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x v="222"/>
    <b v="1"/>
    <s v="technology/wearables"/>
    <n v="1.0446206037108834"/>
    <n v="104.66666666666667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x v="64"/>
    <b v="1"/>
    <s v="technology/wearables"/>
    <n v="1.0056666666666667"/>
    <n v="142.8571428571428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x v="59"/>
    <b v="0"/>
    <s v="technology/wearables"/>
    <n v="3.058E-2"/>
    <n v="2777.7777777777778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x v="82"/>
    <b v="0"/>
    <s v="technology/wearables"/>
    <n v="9.4999999999999998E-3"/>
    <n v="1111.1111111111111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x v="80"/>
    <b v="0"/>
    <s v="technology/wearables"/>
    <n v="4.0000000000000001E-3"/>
    <n v="9750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x v="63"/>
    <b v="0"/>
    <s v="technology/wearables"/>
    <n v="3.5000000000000001E-3"/>
    <n v="28571.428571428572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x v="60"/>
    <b v="0"/>
    <s v="technology/wearables"/>
    <n v="7.5333333333333335E-2"/>
    <n v="413.7931034482758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x v="8"/>
    <b v="0"/>
    <s v="technology/wearables"/>
    <n v="0.18640000000000001"/>
    <n v="833.33333333333337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x v="80"/>
    <b v="0"/>
    <s v="technology/wearables"/>
    <n v="4.0000000000000003E-5"/>
    <n v="50000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x v="33"/>
    <b v="0"/>
    <s v="technology/wearables"/>
    <n v="0.1002"/>
    <n v="1785.7142857142858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x v="20"/>
    <b v="0"/>
    <s v="technology/wearables"/>
    <n v="4.5600000000000002E-2"/>
    <n v="600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x v="33"/>
    <b v="0"/>
    <s v="technology/wearables"/>
    <n v="0.21507499999999999"/>
    <n v="7142.8571428571431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x v="223"/>
    <b v="0"/>
    <s v="technology/wearables"/>
    <n v="0.29276666666666668"/>
    <n v="290.32258064516128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x v="41"/>
    <b v="0"/>
    <s v="technology/wearables"/>
    <n v="0.39426666666666665"/>
    <n v="2000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x v="224"/>
    <b v="0"/>
    <s v="technology/wearables"/>
    <n v="0.21628"/>
    <n v="232.55813953488371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x v="83"/>
    <b v="0"/>
    <s v="technology/wearables"/>
    <n v="2.0500000000000002E-3"/>
    <n v="33333.333333333336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x v="84"/>
    <b v="0"/>
    <s v="technology/wearables"/>
    <n v="2.9999999999999997E-4"/>
    <n v="25000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x v="55"/>
    <b v="0"/>
    <s v="technology/wearables"/>
    <n v="0.14849999999999999"/>
    <n v="230.76923076923077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x v="54"/>
    <b v="0"/>
    <s v="technology/wearables"/>
    <n v="1.4710000000000001E-2"/>
    <n v="4166.666666666667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x v="93"/>
    <b v="0"/>
    <s v="technology/wearables"/>
    <n v="0.25584000000000001"/>
    <n v="520.83333333333337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x v="57"/>
    <b v="0"/>
    <s v="technology/wearables"/>
    <n v="3.8206896551724136E-2"/>
    <n v="1705.8823529411766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x v="225"/>
    <b v="0"/>
    <s v="technology/wearables"/>
    <n v="0.15485964912280703"/>
    <n v="606.38297872340422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x v="135"/>
    <b v="0"/>
    <s v="technology/wearables"/>
    <n v="0.25912000000000002"/>
    <n v="581.39534883720933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x v="29"/>
    <b v="0"/>
    <s v="technology/wearables"/>
    <n v="4.0000000000000002E-4"/>
    <n v="2500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x v="80"/>
    <b v="0"/>
    <s v="technology/wearables"/>
    <n v="1.06E-3"/>
    <n v="12500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x v="83"/>
    <b v="0"/>
    <s v="technology/wearables"/>
    <n v="8.5142857142857138E-3"/>
    <n v="11666.666666666666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x v="125"/>
    <b v="0"/>
    <s v="technology/wearables"/>
    <n v="7.4837500000000001E-2"/>
    <n v="2370.3703703703704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x v="73"/>
    <b v="0"/>
    <s v="technology/wearables"/>
    <n v="0.27650000000000002"/>
    <n v="200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x v="78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x v="79"/>
    <b v="0"/>
    <s v="technology/wearables"/>
    <n v="3.5499999999999997E-2"/>
    <n v="16666.666666666668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x v="17"/>
    <b v="0"/>
    <s v="technology/wearables"/>
    <n v="0.72989999999999999"/>
    <n v="555.55555555555554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x v="226"/>
    <b v="0"/>
    <s v="technology/wearables"/>
    <n v="0.57648750000000004"/>
    <n v="595.23809523809518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x v="69"/>
    <b v="0"/>
    <s v="technology/wearables"/>
    <n v="0.1234"/>
    <n v="588.23529411764707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x v="73"/>
    <b v="0"/>
    <s v="technology/wearables"/>
    <n v="5.1999999999999998E-3"/>
    <n v="5000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x v="227"/>
    <b v="0"/>
    <s v="technology/wearables"/>
    <n v="6.5299999999999997E-2"/>
    <n v="99.50248756218906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x v="228"/>
    <b v="0"/>
    <s v="technology/wearables"/>
    <n v="0.35338000000000003"/>
    <n v="337.83783783783781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x v="63"/>
    <b v="0"/>
    <s v="technology/wearables"/>
    <n v="3.933333333333333E-3"/>
    <n v="21428.571428571428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x v="63"/>
    <b v="0"/>
    <s v="technology/wearables"/>
    <n v="1.06E-2"/>
    <n v="8571.428571428570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x v="29"/>
    <b v="0"/>
    <s v="technology/wearables"/>
    <n v="5.7142857142857145E-6"/>
    <n v="175000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x v="229"/>
    <b v="0"/>
    <s v="technology/wearables"/>
    <n v="0.46379999999999999"/>
    <n v="43.859649122807021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x v="60"/>
    <b v="0"/>
    <s v="technology/wearables"/>
    <n v="0.15390000000000001"/>
    <n v="3448.2758620689656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x v="230"/>
    <b v="0"/>
    <s v="technology/wearables"/>
    <n v="0.824221076923077"/>
    <n v="146.06741573033707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x v="162"/>
    <b v="0"/>
    <s v="technology/wearables"/>
    <n v="2.6866666666666667E-2"/>
    <n v="483.87096774193549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x v="64"/>
    <b v="0"/>
    <s v="technology/wearables"/>
    <n v="0.26600000000000001"/>
    <n v="1095.2380952380952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x v="77"/>
    <b v="0"/>
    <s v="technology/wearables"/>
    <n v="0.30813400000000002"/>
    <n v="405.4054054054054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x v="63"/>
    <b v="0"/>
    <s v="technology/wearables"/>
    <n v="5.5800000000000002E-2"/>
    <n v="2142.857142857142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x v="80"/>
    <b v="0"/>
    <s v="technology/wearables"/>
    <n v="8.7454545454545458E-3"/>
    <n v="13750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x v="81"/>
    <b v="0"/>
    <s v="technology/wearables"/>
    <n v="9.7699999999999992E-3"/>
    <n v="20000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x v="78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x v="231"/>
    <b v="0"/>
    <s v="technology/wearables"/>
    <n v="0.78927352941176465"/>
    <n v="149.12280701754386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x v="232"/>
    <b v="0"/>
    <s v="technology/wearables"/>
    <n v="0.22092500000000001"/>
    <n v="108.40108401084011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x v="84"/>
    <b v="0"/>
    <s v="technology/wearables"/>
    <n v="4.0666666666666663E-3"/>
    <n v="7500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x v="78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x v="233"/>
    <b v="0"/>
    <s v="technology/wearables"/>
    <n v="0.33790999999999999"/>
    <n v="295.8579881656804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x v="80"/>
    <b v="0"/>
    <s v="technology/wearables"/>
    <n v="2.1649484536082476E-3"/>
    <n v="121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x v="29"/>
    <b v="0"/>
    <s v="technology/wearables"/>
    <n v="7.9600000000000001E-3"/>
    <n v="25000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x v="33"/>
    <b v="0"/>
    <s v="technology/wearables"/>
    <n v="0.14993333333333334"/>
    <n v="535.71428571428567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x v="8"/>
    <b v="0"/>
    <s v="technology/wearables"/>
    <n v="5.0509090909090906E-2"/>
    <n v="2291.666666666666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x v="38"/>
    <b v="0"/>
    <s v="technology/wearables"/>
    <n v="0.10214285714285715"/>
    <n v="437.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x v="80"/>
    <b v="0"/>
    <s v="technology/wearables"/>
    <n v="3.0500000000000002E-3"/>
    <n v="25000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x v="80"/>
    <b v="0"/>
    <s v="technology/wearables"/>
    <n v="7.4999999999999997E-3"/>
    <n v="3000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x v="73"/>
    <b v="0"/>
    <s v="technology/wearables"/>
    <n v="1.2933333333333333E-2"/>
    <n v="1500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x v="14"/>
    <b v="1"/>
    <s v="publishing/nonfiction"/>
    <n v="1.4394736842105262"/>
    <n v="46.34146341463414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x v="46"/>
    <b v="1"/>
    <s v="publishing/nonfiction"/>
    <n v="1.2210975609756098"/>
    <n v="68.907563025210081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x v="234"/>
    <b v="1"/>
    <s v="publishing/nonfiction"/>
    <n v="1.3202400000000001"/>
    <n v="163.3986928104575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x v="61"/>
    <b v="1"/>
    <s v="publishing/nonfiction"/>
    <n v="1.0938000000000001"/>
    <n v="50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x v="235"/>
    <b v="1"/>
    <s v="publishing/nonfiction"/>
    <n v="1.0547157142857144"/>
    <n v="48.95104895104895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x v="205"/>
    <b v="1"/>
    <s v="publishing/nonfiction"/>
    <n v="1.0035000000000001"/>
    <n v="142.8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x v="2"/>
    <b v="1"/>
    <s v="publishing/nonfiction"/>
    <n v="1.014"/>
    <n v="71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x v="184"/>
    <b v="1"/>
    <s v="publishing/nonfiction"/>
    <n v="1.5551428571428572"/>
    <n v="23.48993288590604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x v="208"/>
    <b v="1"/>
    <s v="publishing/nonfiction"/>
    <n v="1.05566"/>
    <n v="57.692307692307693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x v="148"/>
    <b v="1"/>
    <s v="publishing/nonfiction"/>
    <n v="1.3065"/>
    <n v="33.333333333333336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x v="236"/>
    <b v="1"/>
    <s v="publishing/nonfiction"/>
    <n v="1.3219000000000001"/>
    <n v="75.471698113207552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x v="26"/>
    <b v="1"/>
    <s v="publishing/nonfiction"/>
    <n v="1.26"/>
    <n v="70.422535211267601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x v="62"/>
    <b v="1"/>
    <s v="publishing/nonfiction"/>
    <n v="1.6"/>
    <n v="3.0769230769230771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x v="39"/>
    <b v="1"/>
    <s v="publishing/nonfiction"/>
    <n v="1.2048000000000001"/>
    <n v="14.792899408284024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x v="7"/>
    <b v="1"/>
    <s v="publishing/nonfiction"/>
    <n v="1.2552941176470589"/>
    <n v="149.1228070175438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x v="194"/>
    <b v="1"/>
    <s v="publishing/nonfiction"/>
    <n v="1.1440638297872341"/>
    <n v="205.24017467248908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x v="52"/>
    <b v="1"/>
    <s v="publishing/nonfiction"/>
    <n v="3.151388888888889"/>
    <n v="33.333333333333336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x v="52"/>
    <b v="1"/>
    <s v="publishing/nonfiction"/>
    <n v="1.224"/>
    <n v="46.296296296296298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x v="14"/>
    <b v="1"/>
    <s v="publishing/nonfiction"/>
    <n v="1.0673333333333332"/>
    <n v="36.58536585365853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x v="237"/>
    <b v="1"/>
    <s v="publishing/nonfiction"/>
    <n v="1.5833333333333333"/>
    <n v="43.16546762589928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x v="10"/>
    <b v="1"/>
    <s v="publishing/nonfiction"/>
    <n v="1.0740000000000001"/>
    <n v="157.89473684210526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x v="225"/>
    <b v="1"/>
    <s v="publishing/nonfiction"/>
    <n v="1.0226"/>
    <n v="138.2978723404255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x v="23"/>
    <b v="1"/>
    <s v="publishing/nonfiction"/>
    <n v="1.1071428571428572"/>
    <n v="60.869565217391305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x v="41"/>
    <b v="1"/>
    <s v="publishing/nonfiction"/>
    <n v="1.48"/>
    <n v="36.666666666666664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x v="95"/>
    <b v="1"/>
    <s v="publishing/nonfiction"/>
    <n v="1.0232000000000001"/>
    <n v="80.645161290322577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x v="142"/>
    <b v="1"/>
    <s v="publishing/nonfiction"/>
    <n v="1.7909909909909909"/>
    <n v="30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x v="174"/>
    <b v="1"/>
    <s v="publishing/nonfiction"/>
    <n v="1.1108135252761968"/>
    <n v="30.79381443298969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x v="165"/>
    <b v="1"/>
    <s v="publishing/nonfiction"/>
    <n v="1.0004285714285714"/>
    <n v="127.27272727272727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x v="34"/>
    <b v="1"/>
    <s v="publishing/nonfiction"/>
    <n v="1.0024999999999999"/>
    <n v="45.454545454545453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x v="238"/>
    <b v="1"/>
    <s v="publishing/nonfiction"/>
    <n v="1.0556000000000001"/>
    <n v="90.909090909090907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x v="211"/>
    <b v="1"/>
    <s v="publishing/nonfiction"/>
    <n v="1.0258775877587758"/>
    <n v="75.322033898305079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x v="95"/>
    <b v="1"/>
    <s v="publishing/nonfiction"/>
    <n v="1.1850000000000001"/>
    <n v="48.3870967741935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x v="217"/>
    <b v="1"/>
    <s v="publishing/nonfiction"/>
    <n v="1.117"/>
    <n v="47.61904761904762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x v="55"/>
    <b v="1"/>
    <s v="publishing/nonfiction"/>
    <n v="1.28"/>
    <n v="384.61538461538464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x v="72"/>
    <b v="1"/>
    <s v="publishing/nonfiction"/>
    <n v="1.0375000000000001"/>
    <n v="40.816326530612244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x v="32"/>
    <b v="1"/>
    <s v="publishing/nonfiction"/>
    <n v="1.0190760000000001"/>
    <n v="36.764705882352942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x v="19"/>
    <b v="1"/>
    <s v="publishing/nonfiction"/>
    <n v="1.177142857142857"/>
    <n v="31.818181818181817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x v="59"/>
    <b v="1"/>
    <s v="publishing/nonfiction"/>
    <n v="2.38"/>
    <n v="13.888888888888889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x v="10"/>
    <b v="1"/>
    <s v="publishing/nonfiction"/>
    <n v="1.02"/>
    <n v="131.57894736842104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x v="221"/>
    <b v="1"/>
    <s v="publishing/nonfiction"/>
    <n v="1.0192000000000001"/>
    <n v="50.505050505050505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x v="78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x v="79"/>
    <b v="0"/>
    <s v="publishing/fiction"/>
    <n v="4.7E-2"/>
    <n v="833.3333333333333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x v="78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x v="29"/>
    <b v="0"/>
    <s v="publishing/fiction"/>
    <n v="1.1655011655011655E-3"/>
    <n v="4290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x v="78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x v="34"/>
    <b v="0"/>
    <s v="publishing/fiction"/>
    <n v="0.36014285714285715"/>
    <n v="159.09090909090909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x v="78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x v="83"/>
    <b v="0"/>
    <s v="publishing/fiction"/>
    <n v="3.5400000000000001E-2"/>
    <n v="1666.6666666666667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x v="78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x v="47"/>
    <b v="0"/>
    <s v="publishing/fiction"/>
    <n v="0.41399999999999998"/>
    <n v="76.92307692307692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x v="78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x v="29"/>
    <b v="0"/>
    <s v="publishing/fiction"/>
    <n v="2.631578947368421E-4"/>
    <n v="3800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x v="29"/>
    <b v="0"/>
    <s v="publishing/fiction"/>
    <n v="3.3333333333333333E-2"/>
    <n v="150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x v="84"/>
    <b v="0"/>
    <s v="publishing/fiction"/>
    <n v="8.5129023676509714E-3"/>
    <n v="1879.5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x v="82"/>
    <b v="0"/>
    <s v="publishing/fiction"/>
    <n v="0.70199999999999996"/>
    <n v="55.555555555555557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x v="81"/>
    <b v="0"/>
    <s v="publishing/fiction"/>
    <n v="1.7000000000000001E-2"/>
    <n v="2000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x v="7"/>
    <b v="0"/>
    <s v="publishing/fiction"/>
    <n v="0.51400000000000001"/>
    <n v="122.80701754385964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x v="83"/>
    <b v="0"/>
    <s v="publishing/fiction"/>
    <n v="7.0000000000000001E-3"/>
    <n v="1000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x v="29"/>
    <b v="0"/>
    <s v="publishing/fiction"/>
    <n v="4.0000000000000001E-3"/>
    <n v="500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x v="79"/>
    <b v="0"/>
    <s v="publishing/fiction"/>
    <n v="2.6666666666666668E-2"/>
    <n v="2500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x v="74"/>
    <b v="1"/>
    <s v="music/rock"/>
    <n v="1.04"/>
    <n v="37.037037037037038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x v="20"/>
    <b v="1"/>
    <s v="music/rock"/>
    <n v="1.3315375"/>
    <n v="32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x v="25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x v="2"/>
    <b v="1"/>
    <s v="music/rock"/>
    <n v="1.4813333333333334"/>
    <n v="42.857142857142854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x v="73"/>
    <b v="1"/>
    <s v="music/rock"/>
    <n v="1.0249999999999999"/>
    <n v="100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x v="60"/>
    <b v="1"/>
    <s v="music/rock"/>
    <n v="1.8062799999999999"/>
    <n v="17.241379310344829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x v="34"/>
    <b v="1"/>
    <s v="music/rock"/>
    <n v="1.4279999999999999"/>
    <n v="113.63636363636364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x v="57"/>
    <b v="1"/>
    <s v="music/rock"/>
    <n v="1.1416666666666666"/>
    <n v="7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x v="69"/>
    <b v="1"/>
    <s v="music/rock"/>
    <n v="2.03505"/>
    <n v="29.411764705882351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x v="25"/>
    <b v="1"/>
    <s v="music/rock"/>
    <n v="1.0941176470588236"/>
    <n v="121.42857142857143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x v="239"/>
    <b v="1"/>
    <s v="music/rock"/>
    <n v="1.443746"/>
    <n v="64.102564102564102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x v="130"/>
    <b v="1"/>
    <s v="music/rock"/>
    <n v="1.0386666666666666"/>
    <n v="58.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x v="65"/>
    <b v="1"/>
    <s v="music/rock"/>
    <n v="1.0044440000000001"/>
    <n v="41.666666666666664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x v="58"/>
    <b v="1"/>
    <s v="music/rock"/>
    <n v="1.0277927272727272"/>
    <n v="85.937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x v="28"/>
    <b v="1"/>
    <s v="music/rock"/>
    <n v="1.0531250000000001"/>
    <n v="150.9433962264151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x v="192"/>
    <b v="1"/>
    <s v="music/rock"/>
    <n v="1.1178571428571429"/>
    <n v="76.08695652173912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x v="240"/>
    <b v="1"/>
    <s v="music/rock"/>
    <n v="1.0135000000000001"/>
    <n v="111.1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x v="26"/>
    <b v="1"/>
    <s v="music/rock"/>
    <n v="1.0753333333333333"/>
    <n v="42.253521126760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x v="45"/>
    <b v="1"/>
    <s v="music/rock"/>
    <n v="1.1488571428571428"/>
    <n v="40.229885057471265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x v="33"/>
    <b v="1"/>
    <s v="music/rock"/>
    <n v="1.0002"/>
    <n v="178.57142857142858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x v="66"/>
    <b v="1"/>
    <s v="music/rock"/>
    <n v="1.5213333333333334"/>
    <n v="26.78571428571428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x v="13"/>
    <b v="1"/>
    <s v="music/rock"/>
    <n v="1.1152149999999998"/>
    <n v="39.215686274509807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x v="11"/>
    <b v="1"/>
    <s v="music/rock"/>
    <n v="1.0133333333333334"/>
    <n v="80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x v="44"/>
    <b v="1"/>
    <s v="music/rock"/>
    <n v="1.232608695652174"/>
    <n v="60.526315789473685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x v="59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x v="241"/>
    <b v="1"/>
    <s v="music/rock"/>
    <n v="1.05"/>
    <n v="55.555555555555557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x v="26"/>
    <b v="1"/>
    <s v="music/rock"/>
    <n v="1.0443750000000001"/>
    <n v="112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x v="7"/>
    <b v="1"/>
    <s v="music/rock"/>
    <n v="1.05125"/>
    <n v="70.175438596491233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x v="68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x v="47"/>
    <b v="1"/>
    <s v="music/rock"/>
    <n v="1.03775"/>
    <n v="76.92307692307692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x v="74"/>
    <b v="1"/>
    <s v="music/rock"/>
    <n v="1.05"/>
    <n v="55.555555555555557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x v="8"/>
    <b v="1"/>
    <s v="music/rock"/>
    <n v="1.04"/>
    <n v="83.333333333333329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x v="51"/>
    <b v="1"/>
    <s v="music/rock"/>
    <n v="1.5183333333333333"/>
    <n v="18.181818181818183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x v="93"/>
    <b v="1"/>
    <s v="music/rock"/>
    <n v="1.59996"/>
    <n v="15.6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x v="33"/>
    <b v="1"/>
    <s v="music/rock"/>
    <n v="1.2729999999999999"/>
    <n v="35.71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x v="68"/>
    <b v="1"/>
    <s v="music/rock"/>
    <n v="1.07"/>
    <n v="93.02325581395348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x v="242"/>
    <b v="1"/>
    <s v="music/rock"/>
    <n v="1.1512214285714286"/>
    <n v="34.146341463414636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x v="23"/>
    <b v="1"/>
    <s v="music/rock"/>
    <n v="1.3711066666666665"/>
    <n v="65.217391304347828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x v="10"/>
    <b v="1"/>
    <s v="music/rock"/>
    <n v="1.5571428571428572"/>
    <n v="18.421052631578949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x v="25"/>
    <b v="1"/>
    <s v="music/rock"/>
    <n v="1.0874999999999999"/>
    <n v="28.5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x v="44"/>
    <b v="1"/>
    <s v="music/rock"/>
    <n v="1.3405"/>
    <n v="52.631578947368418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x v="76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x v="50"/>
    <b v="1"/>
    <s v="music/rock"/>
    <n v="1.1916666666666667"/>
    <n v="43.478260869565219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x v="51"/>
    <b v="1"/>
    <s v="music/rock"/>
    <n v="1.7949999999999999"/>
    <n v="24.24242424242424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x v="241"/>
    <b v="1"/>
    <s v="music/rock"/>
    <n v="1.3438124999999999"/>
    <n v="29.629629629629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x v="221"/>
    <b v="1"/>
    <s v="music/rock"/>
    <n v="1.0043200000000001"/>
    <n v="126.26262626262626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x v="72"/>
    <b v="1"/>
    <s v="music/rock"/>
    <n v="1.0145454545454546"/>
    <n v="112.24489795918367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x v="202"/>
    <b v="1"/>
    <s v="music/rock"/>
    <n v="1.0333333333333334"/>
    <n v="27.27272727272727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x v="44"/>
    <b v="1"/>
    <s v="music/rock"/>
    <n v="1.07"/>
    <n v="34.210526315789473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x v="38"/>
    <b v="1"/>
    <s v="music/rock"/>
    <n v="1.04"/>
    <n v="31.2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x v="58"/>
    <b v="1"/>
    <s v="music/rock"/>
    <n v="1.0783333333333334"/>
    <n v="56.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x v="9"/>
    <b v="1"/>
    <s v="music/rock"/>
    <n v="2.3333333333333335"/>
    <n v="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x v="243"/>
    <b v="1"/>
    <s v="music/rock"/>
    <n v="1.0060706666666666"/>
    <n v="97.402597402597408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x v="14"/>
    <b v="1"/>
    <s v="music/rock"/>
    <n v="1.0166666666666666"/>
    <n v="146.3414634146341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x v="11"/>
    <b v="1"/>
    <s v="music/rock"/>
    <n v="1.3101818181818181"/>
    <n v="73.333333333333329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x v="244"/>
    <b v="1"/>
    <s v="music/rock"/>
    <n v="1.1725000000000001"/>
    <n v="50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x v="67"/>
    <b v="1"/>
    <s v="music/rock"/>
    <n v="1.009304"/>
    <n v="108.69565217391305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x v="95"/>
    <b v="1"/>
    <s v="music/rock"/>
    <n v="1.218"/>
    <n v="40.32258064516128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x v="42"/>
    <b v="1"/>
    <s v="music/rock"/>
    <n v="1.454"/>
    <n v="32.78688524590163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x v="93"/>
    <b v="1"/>
    <s v="music/rock"/>
    <n v="1.166166"/>
    <n v="52.083333333333336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x v="245"/>
    <b v="1"/>
    <s v="music/metal"/>
    <n v="1.2041660000000001"/>
    <n v="52.63157894736841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x v="225"/>
    <b v="1"/>
    <s v="music/metal"/>
    <n v="1.0132000000000001"/>
    <n v="53.191489361702125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x v="70"/>
    <b v="1"/>
    <s v="music/metal"/>
    <n v="1.0431999999999999"/>
    <n v="64.102564102564102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x v="246"/>
    <b v="1"/>
    <s v="music/metal"/>
    <n v="2.6713333333333331"/>
    <n v="23.622047244094489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x v="180"/>
    <b v="1"/>
    <s v="music/metal"/>
    <n v="1.9413333333333334"/>
    <n v="18.867924528301888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x v="247"/>
    <b v="1"/>
    <s v="music/metal"/>
    <n v="1.203802"/>
    <n v="28.24858757062147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x v="5"/>
    <b v="1"/>
    <s v="music/metal"/>
    <n v="1.2200090909090908"/>
    <n v="23.40425531914893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x v="29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x v="38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x v="248"/>
    <b v="1"/>
    <s v="music/metal"/>
    <n v="1.1990000000000001"/>
    <n v="34.782608695652172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x v="182"/>
    <b v="1"/>
    <s v="music/metal"/>
    <n v="1.55175"/>
    <n v="30.075187969924812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x v="16"/>
    <b v="1"/>
    <s v="music/metal"/>
    <n v="1.3045"/>
    <n v="28.57142857142857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x v="95"/>
    <b v="1"/>
    <s v="music/metal"/>
    <n v="1.0497142857142858"/>
    <n v="56.451612903225808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x v="73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x v="249"/>
    <b v="1"/>
    <s v="music/metal"/>
    <n v="1.1822050359712231"/>
    <n v="55.711422845691381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x v="5"/>
    <b v="1"/>
    <s v="music/metal"/>
    <n v="1.0344827586206897"/>
    <n v="30.851063829787233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x v="33"/>
    <b v="1"/>
    <s v="music/metal"/>
    <n v="2.1800000000000002"/>
    <n v="8.9285714285714288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x v="5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x v="88"/>
    <b v="1"/>
    <s v="music/metal"/>
    <n v="1.4400583333333332"/>
    <n v="15.789473684210526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x v="15"/>
    <b v="1"/>
    <s v="music/metal"/>
    <n v="1.0467500000000001"/>
    <n v="40.816326530612244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x v="53"/>
    <b v="0"/>
    <s v="music/jazz"/>
    <n v="0.18142857142857144"/>
    <n v="291.66666666666669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x v="84"/>
    <b v="0"/>
    <s v="music/jazz"/>
    <n v="2.2444444444444444E-2"/>
    <n v="2250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x v="80"/>
    <b v="0"/>
    <s v="music/jazz"/>
    <n v="3.3999999999999998E-3"/>
    <n v="12500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x v="81"/>
    <b v="0"/>
    <s v="music/jazz"/>
    <n v="4.4999999999999998E-2"/>
    <n v="400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x v="1"/>
    <b v="0"/>
    <s v="music/jazz"/>
    <n v="0.41538461538461541"/>
    <n v="82.278481012658233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x v="84"/>
    <b v="0"/>
    <s v="music/jazz"/>
    <n v="2.0454545454545454E-2"/>
    <n v="1100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x v="202"/>
    <b v="0"/>
    <s v="music/jazz"/>
    <n v="0.18285714285714286"/>
    <n v="318.18181818181819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x v="202"/>
    <b v="0"/>
    <s v="music/jazz"/>
    <n v="0.2402"/>
    <n v="454.54545454545456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x v="29"/>
    <b v="0"/>
    <s v="music/jazz"/>
    <n v="1.1111111111111111E-3"/>
    <n v="4500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x v="83"/>
    <b v="0"/>
    <s v="music/jazz"/>
    <n v="0.11818181818181818"/>
    <n v="2933.3333333333335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x v="81"/>
    <b v="0"/>
    <s v="music/jazz"/>
    <n v="3.0999999999999999E-3"/>
    <n v="4000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x v="8"/>
    <b v="0"/>
    <s v="music/jazz"/>
    <n v="5.4166666666666669E-2"/>
    <n v="500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x v="84"/>
    <b v="0"/>
    <s v="music/jazz"/>
    <n v="8.1250000000000003E-3"/>
    <n v="4000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x v="81"/>
    <b v="0"/>
    <s v="music/jazz"/>
    <n v="1.2857142857142857E-2"/>
    <n v="700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x v="64"/>
    <b v="0"/>
    <s v="music/jazz"/>
    <n v="0.24333333333333335"/>
    <n v="142.8571428571428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x v="78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x v="43"/>
    <b v="0"/>
    <s v="music/jazz"/>
    <n v="0.40799492385786801"/>
    <n v="70.044444444444451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x v="60"/>
    <b v="0"/>
    <s v="music/jazz"/>
    <n v="0.67549999999999999"/>
    <n v="68.965517241379317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x v="84"/>
    <b v="0"/>
    <s v="music/jazz"/>
    <n v="1.2999999999999999E-2"/>
    <n v="2500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x v="209"/>
    <b v="0"/>
    <s v="music/jazz"/>
    <n v="0.30666666666666664"/>
    <n v="70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x v="22"/>
    <b v="0"/>
    <s v="music/indie rock"/>
    <n v="2.9894179894179893E-2"/>
    <n v="472.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x v="29"/>
    <b v="0"/>
    <s v="music/indie rock"/>
    <n v="8.0000000000000002E-3"/>
    <n v="375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x v="25"/>
    <b v="0"/>
    <s v="music/indie rock"/>
    <n v="0.20133333333333334"/>
    <n v="107.14285714285714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x v="54"/>
    <b v="0"/>
    <s v="music/indie rock"/>
    <n v="0.4002"/>
    <n v="208.33333333333334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x v="84"/>
    <b v="0"/>
    <s v="music/indie rock"/>
    <n v="0.01"/>
    <n v="100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x v="64"/>
    <b v="0"/>
    <s v="music/indie rock"/>
    <n v="0.75"/>
    <n v="47.61904761904762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x v="63"/>
    <b v="0"/>
    <s v="music/indie rock"/>
    <n v="0.41"/>
    <n v="71.428571428571431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x v="78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x v="80"/>
    <b v="0"/>
    <s v="music/indie rock"/>
    <n v="7.1999999999999995E-2"/>
    <n v="250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x v="58"/>
    <b v="0"/>
    <s v="music/indie rock"/>
    <n v="9.4412800000000005E-2"/>
    <n v="781.2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x v="80"/>
    <b v="0"/>
    <s v="music/indie rock"/>
    <n v="4.1666666666666664E-2"/>
    <n v="750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x v="82"/>
    <b v="0"/>
    <s v="music/indie rock"/>
    <n v="3.2500000000000001E-2"/>
    <n v="888.88888888888891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x v="57"/>
    <b v="0"/>
    <s v="music/indie rock"/>
    <n v="0.40749999999999997"/>
    <n v="352.94117647058823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x v="81"/>
    <b v="0"/>
    <s v="music/indie rock"/>
    <n v="0.1"/>
    <n v="40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x v="28"/>
    <b v="0"/>
    <s v="music/indie rock"/>
    <n v="0.39169999999999999"/>
    <n v="377.35849056603774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x v="63"/>
    <b v="0"/>
    <s v="music/indie rock"/>
    <n v="2.4375000000000001E-2"/>
    <n v="1142.8571428571429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x v="250"/>
    <b v="0"/>
    <s v="music/indie rock"/>
    <n v="0.4"/>
    <n v="111.11111111111111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x v="78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x v="84"/>
    <b v="0"/>
    <s v="music/indie rock"/>
    <n v="2.8000000000000001E-2"/>
    <n v="1250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x v="22"/>
    <b v="0"/>
    <s v="music/indie rock"/>
    <n v="0.37333333333333335"/>
    <n v="93.7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x v="84"/>
    <b v="0"/>
    <s v="music/jazz"/>
    <n v="4.1999999999999997E-3"/>
    <n v="2500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x v="78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x v="83"/>
    <b v="0"/>
    <s v="music/jazz"/>
    <n v="3.0000000000000001E-3"/>
    <n v="1000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x v="80"/>
    <b v="0"/>
    <s v="music/jazz"/>
    <n v="3.2000000000000001E-2"/>
    <n v="125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x v="83"/>
    <b v="0"/>
    <s v="music/jazz"/>
    <n v="3.0200000000000001E-3"/>
    <n v="16666.666666666668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x v="79"/>
    <b v="0"/>
    <s v="music/jazz"/>
    <n v="3.0153846153846153E-2"/>
    <n v="1083.3333333333333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x v="78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x v="78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x v="78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x v="22"/>
    <b v="0"/>
    <s v="music/jazz"/>
    <n v="3.2500000000000001E-2"/>
    <n v="2000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x v="81"/>
    <b v="0"/>
    <s v="music/jazz"/>
    <n v="0.22363636363636363"/>
    <n v="110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x v="78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x v="84"/>
    <b v="0"/>
    <s v="music/jazz"/>
    <n v="8.5714285714285719E-3"/>
    <n v="1750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x v="54"/>
    <b v="0"/>
    <s v="music/jazz"/>
    <n v="6.6066666666666662E-2"/>
    <n v="1250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x v="78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x v="82"/>
    <b v="0"/>
    <s v="music/jazz"/>
    <n v="5.7692307692307696E-2"/>
    <n v="722.2222222222221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x v="78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x v="29"/>
    <b v="0"/>
    <s v="music/jazz"/>
    <n v="6.0000000000000001E-3"/>
    <n v="500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x v="73"/>
    <b v="0"/>
    <s v="music/jazz"/>
    <n v="5.0256410256410255E-2"/>
    <n v="390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x v="29"/>
    <b v="0"/>
    <s v="music/jazz"/>
    <n v="5.0000000000000001E-3"/>
    <n v="200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x v="78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x v="9"/>
    <b v="0"/>
    <s v="music/jazz"/>
    <n v="0.309"/>
    <n v="750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x v="209"/>
    <b v="0"/>
    <s v="music/jazz"/>
    <n v="0.21037037037037037"/>
    <n v="900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x v="79"/>
    <b v="0"/>
    <s v="music/jazz"/>
    <n v="2.1999999999999999E-2"/>
    <n v="2500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x v="41"/>
    <b v="0"/>
    <s v="music/jazz"/>
    <n v="0.109"/>
    <n v="200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x v="81"/>
    <b v="0"/>
    <s v="music/jazz"/>
    <n v="2.6666666666666668E-2"/>
    <n v="1200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x v="78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x v="78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x v="33"/>
    <b v="0"/>
    <s v="music/jazz"/>
    <n v="0.10862068965517241"/>
    <n v="517.85714285714289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x v="78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x v="81"/>
    <b v="0"/>
    <s v="music/jazz"/>
    <n v="0.38333333333333336"/>
    <n v="180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x v="63"/>
    <b v="0"/>
    <s v="music/jazz"/>
    <n v="6.5500000000000003E-2"/>
    <n v="285.71428571428572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x v="209"/>
    <b v="0"/>
    <s v="music/jazz"/>
    <n v="0.14536842105263159"/>
    <n v="316.66666666666669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x v="84"/>
    <b v="0"/>
    <s v="music/jazz"/>
    <n v="0.06"/>
    <n v="100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x v="209"/>
    <b v="0"/>
    <s v="music/jazz"/>
    <n v="0.30399999999999999"/>
    <n v="166.66666666666666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x v="84"/>
    <b v="0"/>
    <s v="music/jazz"/>
    <n v="1.4285714285714285E-2"/>
    <n v="1750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x v="78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x v="84"/>
    <b v="0"/>
    <s v="music/jazz"/>
    <n v="1.1428571428571429E-2"/>
    <n v="175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x v="29"/>
    <b v="0"/>
    <s v="music/jazz"/>
    <n v="3.5714285714285713E-3"/>
    <n v="7000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x v="84"/>
    <b v="0"/>
    <s v="music/jazz"/>
    <n v="1.4545454545454545E-2"/>
    <n v="1375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x v="25"/>
    <b v="0"/>
    <s v="technology/wearables"/>
    <n v="0.17155555555555554"/>
    <n v="642.8571428571428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x v="162"/>
    <b v="0"/>
    <s v="technology/wearables"/>
    <n v="2.3220000000000001E-2"/>
    <n v="1612.9032258064517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x v="38"/>
    <b v="0"/>
    <s v="technology/wearables"/>
    <n v="8.9066666666666669E-2"/>
    <n v="468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x v="8"/>
    <b v="0"/>
    <s v="technology/wearables"/>
    <n v="9.633333333333334E-2"/>
    <n v="250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x v="93"/>
    <b v="0"/>
    <s v="technology/wearables"/>
    <n v="0.13325999999999999"/>
    <n v="520.83333333333337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x v="38"/>
    <b v="0"/>
    <s v="technology/wearables"/>
    <n v="2.4840000000000001E-2"/>
    <n v="6250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x v="81"/>
    <b v="0"/>
    <s v="technology/wearables"/>
    <n v="1.9066666666666666E-2"/>
    <n v="3000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x v="78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x v="22"/>
    <b v="0"/>
    <s v="technology/wearables"/>
    <n v="0.12"/>
    <n v="50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x v="63"/>
    <b v="0"/>
    <s v="technology/wearables"/>
    <n v="1.3650000000000001E-2"/>
    <n v="2857.1428571428573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x v="54"/>
    <b v="0"/>
    <s v="technology/wearables"/>
    <n v="0.28039999999999998"/>
    <n v="208.3333333333333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x v="212"/>
    <b v="0"/>
    <s v="technology/wearables"/>
    <n v="0.38390000000000002"/>
    <n v="413.22314049586777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x v="193"/>
    <b v="0"/>
    <s v="technology/wearables"/>
    <n v="0.39942857142857141"/>
    <n v="250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x v="81"/>
    <b v="0"/>
    <s v="technology/wearables"/>
    <n v="8.3999999999999995E-3"/>
    <n v="3000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x v="196"/>
    <b v="0"/>
    <s v="technology/wearables"/>
    <n v="0.43406666666666666"/>
    <n v="205.47945205479451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x v="251"/>
    <b v="0"/>
    <s v="technology/wearables"/>
    <n v="5.6613333333333335E-2"/>
    <n v="3225.8064516129034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x v="57"/>
    <b v="0"/>
    <s v="technology/wearables"/>
    <n v="1.7219999999999999E-2"/>
    <n v="2941.1764705882351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x v="63"/>
    <b v="0"/>
    <s v="technology/wearables"/>
    <n v="1.9416666666666665E-2"/>
    <n v="1714.2857142857142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x v="57"/>
    <b v="0"/>
    <s v="technology/wearables"/>
    <n v="0.11328275684711328"/>
    <n v="457.47058823529414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x v="199"/>
    <b v="0"/>
    <s v="technology/wearables"/>
    <n v="0.3886"/>
    <n v="292.39766081871346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x v="101"/>
    <b v="0"/>
    <s v="technology/wearables"/>
    <n v="0.46100628930817611"/>
    <n v="296.01063829787233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x v="238"/>
    <b v="0"/>
    <s v="technology/wearables"/>
    <n v="0.42188421052631581"/>
    <n v="863.63636363636363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x v="77"/>
    <b v="0"/>
    <s v="technology/wearables"/>
    <n v="0.2848"/>
    <n v="67.567567567567565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x v="82"/>
    <b v="0"/>
    <s v="technology/wearables"/>
    <n v="1.0771428571428571E-2"/>
    <n v="3888.8888888888887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x v="60"/>
    <b v="0"/>
    <s v="technology/wearables"/>
    <n v="7.9909090909090902E-3"/>
    <n v="3793.1034482758619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x v="79"/>
    <b v="0"/>
    <s v="technology/wearables"/>
    <n v="1.192E-2"/>
    <n v="4166.6666666666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x v="209"/>
    <b v="0"/>
    <s v="technology/wearables"/>
    <n v="0.14799999999999999"/>
    <n v="400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x v="75"/>
    <b v="0"/>
    <s v="technology/wearables"/>
    <n v="0.17810000000000001"/>
    <n v="246.91358024691357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x v="80"/>
    <b v="0"/>
    <s v="technology/wearables"/>
    <n v="1.325E-2"/>
    <n v="2000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x v="202"/>
    <b v="0"/>
    <s v="technology/wearables"/>
    <n v="0.46666666666666667"/>
    <n v="2727.2727272727275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x v="25"/>
    <b v="0"/>
    <s v="technology/wearables"/>
    <n v="0.4592"/>
    <n v="357.14285714285717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x v="81"/>
    <b v="0"/>
    <s v="technology/wearables"/>
    <n v="2.2599999999999999E-3"/>
    <n v="20000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x v="43"/>
    <b v="0"/>
    <s v="technology/wearables"/>
    <n v="0.34625"/>
    <n v="444.44444444444446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x v="22"/>
    <b v="0"/>
    <s v="technology/wearables"/>
    <n v="2.0549999999999999E-2"/>
    <n v="2500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x v="83"/>
    <b v="0"/>
    <s v="technology/wearables"/>
    <n v="5.5999999999999999E-3"/>
    <n v="16666.666666666668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x v="54"/>
    <b v="0"/>
    <s v="technology/wearables"/>
    <n v="2.6069999999999999E-2"/>
    <n v="4166.666666666667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x v="59"/>
    <b v="0"/>
    <s v="technology/wearables"/>
    <n v="1.9259999999999999E-2"/>
    <n v="8333.3333333333339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x v="8"/>
    <b v="0"/>
    <s v="technology/wearables"/>
    <n v="0.33666666666666667"/>
    <n v="22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x v="252"/>
    <b v="0"/>
    <s v="technology/wearables"/>
    <n v="0.5626326718299024"/>
    <n v="1405.6016260162601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x v="93"/>
    <b v="0"/>
    <s v="technology/wearables"/>
    <n v="0.82817600000000002"/>
    <n v="364.58333333333331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x v="162"/>
    <b v="0"/>
    <s v="technology/wearables"/>
    <n v="0.14860000000000001"/>
    <n v="322.58064516129031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x v="80"/>
    <b v="0"/>
    <s v="technology/wearables"/>
    <n v="1.2375123751237513E-4"/>
    <n v="22222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x v="83"/>
    <b v="0"/>
    <s v="technology/wearables"/>
    <n v="1.7142857142857143E-4"/>
    <n v="5833.333333333333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x v="122"/>
    <b v="0"/>
    <s v="technology/wearables"/>
    <n v="0.2950613611721471"/>
    <n v="582.22905027932961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x v="83"/>
    <b v="0"/>
    <s v="technology/wearables"/>
    <n v="1.06E-2"/>
    <n v="3333.3333333333335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x v="23"/>
    <b v="0"/>
    <s v="technology/wearables"/>
    <n v="6.2933333333333327E-2"/>
    <n v="1304.347826086956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x v="23"/>
    <b v="0"/>
    <s v="technology/wearables"/>
    <n v="0.1275"/>
    <n v="869.5652173913043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x v="14"/>
    <b v="0"/>
    <s v="technology/wearables"/>
    <n v="0.13220000000000001"/>
    <n v="1219.512195121951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x v="78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x v="58"/>
    <b v="0"/>
    <s v="technology/wearables"/>
    <n v="0.16769999999999999"/>
    <n v="312.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x v="84"/>
    <b v="0"/>
    <s v="technology/wearables"/>
    <n v="1.0399999999999999E-3"/>
    <n v="12500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x v="63"/>
    <b v="0"/>
    <s v="technology/wearables"/>
    <n v="4.24E-2"/>
    <n v="714.28571428571433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x v="80"/>
    <b v="0"/>
    <s v="technology/wearables"/>
    <n v="4.6699999999999997E-3"/>
    <n v="25000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x v="193"/>
    <b v="0"/>
    <s v="technology/wearables"/>
    <n v="0.25087142857142858"/>
    <n v="357.14285714285717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x v="202"/>
    <b v="0"/>
    <s v="technology/wearables"/>
    <n v="2.3345000000000001E-2"/>
    <n v="18181.81818181818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x v="82"/>
    <b v="0"/>
    <s v="technology/wearables"/>
    <n v="7.2599999999999998E-2"/>
    <n v="1111.111111111111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x v="81"/>
    <b v="0"/>
    <s v="technology/wearables"/>
    <n v="1.6250000000000001E-2"/>
    <n v="800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x v="22"/>
    <b v="0"/>
    <s v="technology/wearables"/>
    <n v="1.2999999999999999E-2"/>
    <n v="6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x v="194"/>
    <b v="0"/>
    <s v="technology/wearables"/>
    <n v="0.58558333333333334"/>
    <n v="262.00873362445412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x v="244"/>
    <b v="0"/>
    <s v="technology/wearables"/>
    <n v="7.7886666666666673E-2"/>
    <n v="3750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x v="79"/>
    <b v="0"/>
    <s v="technology/wearables"/>
    <n v="2.2157147647256063E-2"/>
    <n v="149116.66666666666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x v="80"/>
    <b v="0"/>
    <s v="technology/wearables"/>
    <n v="1.04"/>
    <n v="125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x v="19"/>
    <b v="0"/>
    <s v="technology/wearables"/>
    <n v="0.29602960296029601"/>
    <n v="454.5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x v="41"/>
    <b v="0"/>
    <s v="technology/wearables"/>
    <n v="0.16055"/>
    <n v="1333.3333333333333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x v="195"/>
    <b v="0"/>
    <s v="technology/wearables"/>
    <n v="0.82208000000000003"/>
    <n v="263.15789473684208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x v="253"/>
    <b v="0"/>
    <s v="technology/wearables"/>
    <n v="0.75051000000000001"/>
    <n v="1242.2360248447205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x v="22"/>
    <b v="0"/>
    <s v="technology/wearables"/>
    <n v="5.8500000000000003E-2"/>
    <n v="500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x v="88"/>
    <b v="0"/>
    <s v="technology/wearables"/>
    <n v="0.44319999999999998"/>
    <n v="394.73684210526318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x v="29"/>
    <b v="0"/>
    <s v="technology/wearables"/>
    <n v="2.6737967914438501E-3"/>
    <n v="9350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x v="21"/>
    <b v="0"/>
    <s v="technology/wearables"/>
    <n v="0.1313"/>
    <n v="495.04950495049508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x v="80"/>
    <b v="0"/>
    <s v="technology/wearables"/>
    <n v="1.9088937093275488E-3"/>
    <n v="28812.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x v="29"/>
    <b v="0"/>
    <s v="technology/wearables"/>
    <n v="3.7499999999999999E-3"/>
    <n v="20000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x v="254"/>
    <b v="0"/>
    <s v="technology/wearables"/>
    <n v="215.35021"/>
    <n v="6.4516129032258061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x v="240"/>
    <b v="0"/>
    <s v="technology/wearables"/>
    <n v="0.34527999999999998"/>
    <n v="277.77777777777777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x v="38"/>
    <b v="0"/>
    <s v="technology/wearables"/>
    <n v="0.30599999999999999"/>
    <n v="6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x v="79"/>
    <b v="0"/>
    <s v="technology/wearables"/>
    <n v="2.6666666666666668E-2"/>
    <n v="150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x v="44"/>
    <b v="0"/>
    <s v="technology/wearables"/>
    <n v="2.8420000000000001E-2"/>
    <n v="2631.5789473684213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x v="255"/>
    <b v="0"/>
    <s v="technology/wearables"/>
    <n v="0.22878799999999999"/>
    <n v="704.22535211267609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x v="63"/>
    <b v="0"/>
    <s v="technology/wearables"/>
    <n v="3.1050000000000001E-2"/>
    <n v="2857.1428571428573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x v="256"/>
    <b v="0"/>
    <s v="technology/wearables"/>
    <n v="0.47333333333333333"/>
    <n v="112.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x v="209"/>
    <b v="1"/>
    <s v="music/electronic music"/>
    <n v="2.0554838709677421"/>
    <n v="51.666666666666664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x v="257"/>
    <b v="1"/>
    <s v="music/electronic music"/>
    <n v="3.5180366666666667"/>
    <n v="6.2761506276150625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x v="142"/>
    <b v="1"/>
    <s v="music/electronic music"/>
    <n v="1.149"/>
    <n v="27.027027027027028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x v="132"/>
    <b v="1"/>
    <s v="music/electronic music"/>
    <n v="2.3715000000000002"/>
    <n v="15.267175572519085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x v="42"/>
    <b v="1"/>
    <s v="music/electronic music"/>
    <n v="1.1863774999999999"/>
    <n v="327.86885245901641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x v="258"/>
    <b v="1"/>
    <s v="music/electronic music"/>
    <n v="1.099283142857143"/>
    <n v="65.35947712418300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x v="259"/>
    <b v="1"/>
    <s v="music/electronic music"/>
    <n v="1.0000828571428571"/>
    <n v="57.377049180327866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x v="112"/>
    <b v="1"/>
    <s v="music/electronic music"/>
    <n v="1.0309292094387414"/>
    <n v="67.5765765765765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x v="260"/>
    <b v="1"/>
    <s v="music/electronic music"/>
    <n v="1.1727000000000001"/>
    <n v="39.215686274509807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x v="261"/>
    <b v="1"/>
    <s v="music/electronic music"/>
    <n v="1.1175999999999999"/>
    <n v="70.921985815602838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x v="180"/>
    <b v="1"/>
    <s v="music/electronic music"/>
    <n v="3.4209999999999998"/>
    <n v="12.578616352201259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x v="221"/>
    <b v="1"/>
    <s v="music/electronic music"/>
    <n v="1.0740000000000001"/>
    <n v="101.01010101010101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x v="93"/>
    <b v="1"/>
    <s v="music/electronic music"/>
    <n v="1.0849703703703704"/>
    <n v="56.2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x v="74"/>
    <b v="1"/>
    <s v="music/electronic music"/>
    <n v="1.0286144578313252"/>
    <n v="49.185185185185183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x v="262"/>
    <b v="1"/>
    <s v="music/electronic music"/>
    <n v="1.3000180000000001"/>
    <n v="30.12048192771084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x v="88"/>
    <b v="1"/>
    <s v="music/electronic music"/>
    <n v="1.0765217391304347"/>
    <n v="60.526315789473685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x v="263"/>
    <b v="1"/>
    <s v="music/electronic music"/>
    <n v="1.1236044444444444"/>
    <n v="21.327014218009477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x v="64"/>
    <b v="1"/>
    <s v="music/electronic music"/>
    <n v="1.0209999999999999"/>
    <n v="47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x v="42"/>
    <b v="1"/>
    <s v="music/electronic music"/>
    <n v="1.4533333333333334"/>
    <n v="24.59016393442622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x v="209"/>
    <b v="1"/>
    <s v="music/electronic music"/>
    <n v="1.282"/>
    <n v="16.666666666666668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x v="29"/>
    <b v="0"/>
    <s v="journalism/audio"/>
    <n v="2.9411764705882353E-3"/>
    <n v="8500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x v="78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x v="29"/>
    <b v="0"/>
    <s v="journalism/audio"/>
    <n v="1.5384615384615385E-2"/>
    <n v="65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x v="264"/>
    <b v="0"/>
    <s v="journalism/audio"/>
    <n v="8.5370000000000001E-2"/>
    <n v="342.46575342465752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x v="84"/>
    <b v="0"/>
    <s v="journalism/audio"/>
    <n v="8.571428571428571E-4"/>
    <n v="3500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x v="22"/>
    <b v="0"/>
    <s v="journalism/audio"/>
    <n v="2.6599999999999999E-2"/>
    <n v="1250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x v="78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x v="29"/>
    <b v="0"/>
    <s v="journalism/audio"/>
    <n v="5.0000000000000001E-4"/>
    <n v="2000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x v="80"/>
    <b v="0"/>
    <s v="journalism/audio"/>
    <n v="1.4133333333333333E-2"/>
    <n v="3750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x v="78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x v="78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x v="78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x v="78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x v="29"/>
    <b v="0"/>
    <s v="journalism/audio"/>
    <n v="0.01"/>
    <n v="1500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x v="78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x v="78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x v="78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x v="78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x v="78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x v="78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x v="29"/>
    <b v="0"/>
    <s v="journalism/audio"/>
    <n v="0.01"/>
    <n v="500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x v="78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x v="80"/>
    <b v="0"/>
    <s v="journalism/audio"/>
    <n v="0.95477386934673369"/>
    <n v="49.7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x v="78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x v="252"/>
    <b v="0"/>
    <s v="games/video games"/>
    <n v="8.9744444444444446E-2"/>
    <n v="731.7073170731707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x v="81"/>
    <b v="0"/>
    <s v="games/video games"/>
    <n v="2.7E-2"/>
    <n v="600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x v="265"/>
    <b v="0"/>
    <s v="games/video games"/>
    <n v="3.3673333333333333E-2"/>
    <n v="1013.5135135135135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x v="73"/>
    <b v="0"/>
    <s v="games/video games"/>
    <n v="0.26"/>
    <n v="50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x v="80"/>
    <b v="0"/>
    <s v="games/video games"/>
    <n v="1.5E-3"/>
    <n v="7500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x v="64"/>
    <b v="0"/>
    <s v="games/video games"/>
    <n v="0.38636363636363635"/>
    <n v="104.76190476190476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x v="84"/>
    <b v="0"/>
    <s v="games/video games"/>
    <n v="7.0000000000000001E-3"/>
    <n v="5000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x v="78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x v="80"/>
    <b v="0"/>
    <s v="games/video games"/>
    <n v="6.8000000000000005E-4"/>
    <n v="18750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x v="29"/>
    <b v="0"/>
    <s v="games/video games"/>
    <n v="1.3333333333333334E-2"/>
    <n v="75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x v="209"/>
    <b v="0"/>
    <s v="games/video games"/>
    <n v="6.3092592592592589E-2"/>
    <n v="1800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x v="83"/>
    <b v="0"/>
    <s v="games/video games"/>
    <n v="4.4999999999999998E-2"/>
    <n v="333.33333333333331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x v="266"/>
    <b v="0"/>
    <s v="games/video games"/>
    <n v="0.62765333333333329"/>
    <n v="76.92307692307692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x v="157"/>
    <b v="0"/>
    <s v="games/video games"/>
    <n v="0.29376000000000002"/>
    <n v="149.70059880239521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x v="81"/>
    <b v="0"/>
    <s v="games/video games"/>
    <n v="7.4999999999999997E-2"/>
    <n v="120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x v="59"/>
    <b v="0"/>
    <s v="games/video games"/>
    <n v="2.6076923076923077E-2"/>
    <n v="1444.4444444444443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x v="15"/>
    <b v="0"/>
    <s v="games/video games"/>
    <n v="9.1050000000000006E-2"/>
    <n v="204.08163265306123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x v="80"/>
    <b v="0"/>
    <s v="games/video games"/>
    <n v="1.7647058823529413E-4"/>
    <n v="17000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x v="83"/>
    <b v="0"/>
    <s v="games/video games"/>
    <n v="5.5999999999999999E-3"/>
    <n v="3333.3333333333335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x v="29"/>
    <b v="0"/>
    <s v="games/video games"/>
    <n v="8.2000000000000007E-3"/>
    <n v="5000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x v="78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x v="82"/>
    <b v="0"/>
    <s v="games/video games"/>
    <n v="3.4200000000000001E-2"/>
    <n v="3333.3333333333335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x v="84"/>
    <b v="0"/>
    <s v="games/video games"/>
    <n v="8.3333333333333339E-4"/>
    <n v="9000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x v="78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x v="206"/>
    <b v="0"/>
    <s v="games/video games"/>
    <n v="0.14182977777777778"/>
    <n v="306.12244897959181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x v="72"/>
    <b v="0"/>
    <s v="games/video games"/>
    <n v="7.8266666666666665E-2"/>
    <n v="306.12244897959181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x v="29"/>
    <b v="0"/>
    <s v="games/video games"/>
    <n v="3.8464497269020693E-4"/>
    <n v="12999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x v="84"/>
    <b v="0"/>
    <s v="games/video games"/>
    <n v="0.125"/>
    <n v="100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x v="63"/>
    <b v="0"/>
    <s v="games/video games"/>
    <n v="1.0500000000000001E-2"/>
    <n v="285.71428571428572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x v="80"/>
    <b v="0"/>
    <s v="games/video games"/>
    <n v="0.14083333333333334"/>
    <n v="7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x v="74"/>
    <b v="0"/>
    <s v="games/video games"/>
    <n v="0.18300055555555556"/>
    <n v="666.66666666666663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x v="225"/>
    <b v="0"/>
    <s v="games/video games"/>
    <n v="5.0347999999999997E-2"/>
    <n v="5319.1489361702124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x v="60"/>
    <b v="0"/>
    <s v="games/video games"/>
    <n v="0.17933333333333334"/>
    <n v="413.79310344827587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x v="63"/>
    <b v="0"/>
    <s v="games/video games"/>
    <n v="4.6999999999999999E-4"/>
    <n v="14285.714285714286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x v="19"/>
    <b v="0"/>
    <s v="games/video games"/>
    <n v="7.2120000000000004E-2"/>
    <n v="1136.363636363636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x v="29"/>
    <b v="0"/>
    <s v="games/video games"/>
    <n v="5.0000000000000001E-3"/>
    <n v="5000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x v="73"/>
    <b v="0"/>
    <s v="games/video games"/>
    <n v="2.5000000000000001E-2"/>
    <n v="40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x v="79"/>
    <b v="0"/>
    <s v="games/video games"/>
    <n v="4.0999999999999999E-4"/>
    <n v="16666.666666666668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x v="54"/>
    <b v="0"/>
    <s v="games/video games"/>
    <n v="5.3124999999999999E-2"/>
    <n v="333.3333333333333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x v="41"/>
    <b v="0"/>
    <s v="games/video games"/>
    <n v="1.6199999999999999E-2"/>
    <n v="1000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x v="77"/>
    <b v="0"/>
    <s v="games/video games"/>
    <n v="4.9516666666666667E-2"/>
    <n v="1621.6216216216217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x v="9"/>
    <b v="0"/>
    <s v="games/video games"/>
    <n v="1.5900000000000001E-3"/>
    <n v="45000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x v="63"/>
    <b v="0"/>
    <s v="games/video games"/>
    <n v="0.41249999999999998"/>
    <n v="57.142857142857146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x v="78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x v="64"/>
    <b v="0"/>
    <s v="games/video games"/>
    <n v="2.93E-2"/>
    <n v="1190.4761904761904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x v="83"/>
    <b v="0"/>
    <s v="games/video games"/>
    <n v="4.4999999999999997E-3"/>
    <n v="3333.333333333333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x v="202"/>
    <b v="0"/>
    <s v="games/video games"/>
    <n v="5.1000000000000004E-3"/>
    <n v="4545.454545454545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x v="29"/>
    <b v="0"/>
    <s v="games/video games"/>
    <n v="4.0000000000000002E-4"/>
    <n v="2500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x v="267"/>
    <b v="0"/>
    <s v="games/video games"/>
    <n v="0.35537409090909089"/>
    <n v="282.0512820512820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x v="29"/>
    <b v="0"/>
    <s v="games/video games"/>
    <n v="5.0000000000000001E-3"/>
    <n v="1000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x v="83"/>
    <b v="0"/>
    <s v="games/video games"/>
    <n v="1.6666666666666668E-3"/>
    <n v="2000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x v="80"/>
    <b v="0"/>
    <s v="games/video games"/>
    <n v="1.325E-3"/>
    <n v="10000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x v="73"/>
    <b v="0"/>
    <s v="games/video games"/>
    <n v="3.5704000000000004E-4"/>
    <n v="50000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x v="22"/>
    <b v="0"/>
    <s v="games/video games"/>
    <n v="8.3000000000000004E-2"/>
    <n v="12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x v="83"/>
    <b v="0"/>
    <s v="games/video games"/>
    <n v="2.4222222222222221E-2"/>
    <n v="1500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x v="29"/>
    <b v="0"/>
    <s v="games/video games"/>
    <n v="2.3809523809523812E-3"/>
    <n v="2100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x v="78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x v="81"/>
    <b v="0"/>
    <s v="games/video games"/>
    <n v="1.16E-4"/>
    <n v="50000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x v="78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x v="83"/>
    <b v="0"/>
    <s v="games/video games"/>
    <n v="2.2000000000000001E-3"/>
    <n v="1666.66666666666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x v="63"/>
    <b v="0"/>
    <s v="games/mobile games"/>
    <n v="4.7222222222222223E-3"/>
    <n v="12857.142857142857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x v="78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x v="84"/>
    <b v="0"/>
    <s v="games/mobile games"/>
    <n v="5.0000000000000001E-3"/>
    <n v="1000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x v="23"/>
    <b v="0"/>
    <s v="games/mobile games"/>
    <n v="1.6714285714285713E-2"/>
    <n v="1521.7391304347825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x v="29"/>
    <b v="0"/>
    <s v="games/mobile games"/>
    <n v="1E-3"/>
    <n v="1000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x v="84"/>
    <b v="0"/>
    <s v="games/mobile games"/>
    <n v="1.0499999999999999E-3"/>
    <n v="10000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x v="83"/>
    <b v="0"/>
    <s v="games/mobile games"/>
    <n v="2.2000000000000001E-3"/>
    <n v="1666.66666666666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x v="78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x v="62"/>
    <b v="0"/>
    <s v="games/mobile games"/>
    <n v="0.14380000000000001"/>
    <n v="769.23076923076928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x v="29"/>
    <b v="0"/>
    <s v="games/mobile games"/>
    <n v="6.6666666666666671E-3"/>
    <n v="300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x v="29"/>
    <b v="0"/>
    <s v="games/mobile games"/>
    <n v="4.0000000000000003E-5"/>
    <n v="25000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x v="29"/>
    <b v="0"/>
    <s v="games/mobile games"/>
    <n v="0.05"/>
    <n v="100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x v="79"/>
    <b v="0"/>
    <s v="games/mobile games"/>
    <n v="6.4439140811455853E-2"/>
    <n v="698.33333333333337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x v="70"/>
    <b v="0"/>
    <s v="games/mobile games"/>
    <n v="0.39500000000000002"/>
    <n v="641.02564102564099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x v="80"/>
    <b v="0"/>
    <s v="games/mobile games"/>
    <n v="3.5714285714285713E-3"/>
    <n v="8750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x v="29"/>
    <b v="0"/>
    <s v="games/mobile games"/>
    <n v="6.2500000000000001E-4"/>
    <n v="8000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x v="78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x v="78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x v="78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x v="22"/>
    <b v="0"/>
    <s v="games/mobile games"/>
    <n v="4.1333333333333335E-3"/>
    <n v="56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x v="78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x v="29"/>
    <b v="0"/>
    <s v="food/food trucks"/>
    <n v="1.25E-3"/>
    <n v="800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x v="8"/>
    <b v="0"/>
    <s v="food/food trucks"/>
    <n v="8.8333333333333333E-2"/>
    <n v="500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x v="78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x v="83"/>
    <b v="0"/>
    <s v="food/food trucks"/>
    <n v="4.8666666666666667E-3"/>
    <n v="5000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x v="84"/>
    <b v="0"/>
    <s v="food/food trucks"/>
    <n v="1.5E-3"/>
    <n v="25000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x v="79"/>
    <b v="0"/>
    <s v="food/food trucks"/>
    <n v="0.1008"/>
    <n v="416.66666666666669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x v="78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x v="41"/>
    <b v="0"/>
    <s v="food/food trucks"/>
    <n v="5.6937500000000002E-2"/>
    <n v="1066.6666666666667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x v="29"/>
    <b v="0"/>
    <s v="food/food trucks"/>
    <n v="6.2500000000000003E-3"/>
    <n v="800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x v="83"/>
    <b v="0"/>
    <s v="food/food trucks"/>
    <n v="6.5000000000000002E-2"/>
    <n v="1666.6666666666667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x v="22"/>
    <b v="0"/>
    <s v="food/food trucks"/>
    <n v="7.5199999999999998E-3"/>
    <n v="312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x v="78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x v="83"/>
    <b v="0"/>
    <s v="food/food trucks"/>
    <n v="1.5100000000000001E-2"/>
    <n v="3333.3333333333335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x v="83"/>
    <b v="0"/>
    <s v="food/food trucks"/>
    <n v="4.6666666666666671E-3"/>
    <n v="2500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x v="78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x v="10"/>
    <b v="0"/>
    <s v="food/food trucks"/>
    <n v="3.85E-2"/>
    <n v="1578.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x v="78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x v="84"/>
    <b v="0"/>
    <s v="food/food trucks"/>
    <n v="5.8333333333333338E-4"/>
    <n v="30000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x v="78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x v="78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x v="20"/>
    <b v="0"/>
    <s v="food/food trucks"/>
    <n v="0.20705000000000001"/>
    <n v="400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x v="22"/>
    <b v="0"/>
    <s v="food/food trucks"/>
    <n v="0.19139999999999999"/>
    <n v="1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x v="38"/>
    <b v="0"/>
    <s v="food/food trucks"/>
    <n v="1.6316666666666667E-2"/>
    <n v="3750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x v="83"/>
    <b v="0"/>
    <s v="food/food trucks"/>
    <n v="5.6666666666666664E-2"/>
    <n v="600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x v="83"/>
    <b v="0"/>
    <s v="food/food trucks"/>
    <n v="1.6999999999999999E-3"/>
    <n v="3333.3333333333335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x v="84"/>
    <b v="0"/>
    <s v="food/food trucks"/>
    <n v="4.0000000000000001E-3"/>
    <n v="1250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x v="29"/>
    <b v="0"/>
    <s v="food/food trucks"/>
    <n v="1E-3"/>
    <n v="25000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x v="78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x v="29"/>
    <b v="0"/>
    <s v="food/food trucks"/>
    <n v="2.4000000000000001E-4"/>
    <n v="12500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x v="10"/>
    <b v="0"/>
    <s v="food/food trucks"/>
    <n v="5.906666666666667E-2"/>
    <n v="789.47368421052636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x v="82"/>
    <b v="0"/>
    <s v="food/food trucks"/>
    <n v="2.9250000000000002E-2"/>
    <n v="2222.2222222222222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x v="29"/>
    <b v="0"/>
    <s v="food/food trucks"/>
    <n v="5.7142857142857142E-5"/>
    <n v="17500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x v="78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x v="29"/>
    <b v="0"/>
    <s v="food/food trucks"/>
    <n v="6.666666666666667E-5"/>
    <n v="75000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x v="81"/>
    <b v="0"/>
    <s v="food/food trucks"/>
    <n v="5.3333333333333337E-2"/>
    <n v="1200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x v="268"/>
    <b v="0"/>
    <s v="food/food trucks"/>
    <n v="0.11749999999999999"/>
    <n v="588.23529411764707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x v="83"/>
    <b v="0"/>
    <s v="food/food trucks"/>
    <n v="8.0000000000000007E-5"/>
    <n v="16666.666666666668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x v="80"/>
    <b v="0"/>
    <s v="food/food trucks"/>
    <n v="4.2000000000000003E-2"/>
    <n v="250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x v="83"/>
    <b v="0"/>
    <s v="food/food trucks"/>
    <n v="0.04"/>
    <n v="833.33333333333337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x v="269"/>
    <b v="1"/>
    <s v="photography/photobooks"/>
    <n v="1.0493636363636363"/>
    <n v="58.666666666666664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x v="112"/>
    <b v="1"/>
    <s v="photography/photobooks"/>
    <n v="1.0544"/>
    <n v="112.61261261261261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x v="252"/>
    <b v="1"/>
    <s v="photography/photobooks"/>
    <n v="1.0673333333333332"/>
    <n v="60.975609756097562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x v="16"/>
    <b v="1"/>
    <s v="photography/photobooks"/>
    <n v="1.0412571428571429"/>
    <n v="125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x v="268"/>
    <b v="1"/>
    <s v="photography/photobooks"/>
    <n v="1.6054999999999999"/>
    <n v="23.529411764705884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x v="48"/>
    <b v="1"/>
    <s v="photography/photobooks"/>
    <n v="1.0777777777777777"/>
    <n v="104.65116279069767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x v="62"/>
    <b v="1"/>
    <s v="photography/photobooks"/>
    <n v="1.35"/>
    <n v="38.46153846153846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x v="51"/>
    <b v="1"/>
    <s v="photography/photobooks"/>
    <n v="1.0907407407407408"/>
    <n v="81.818181818181813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x v="41"/>
    <b v="1"/>
    <s v="photography/photobooks"/>
    <n v="2.9"/>
    <n v="6.666666666666667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x v="270"/>
    <b v="1"/>
    <s v="photography/photobooks"/>
    <n v="1.0395714285714286"/>
    <n v="76.92307692307692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x v="271"/>
    <b v="1"/>
    <s v="photography/photobooks"/>
    <n v="3.2223999999999999"/>
    <n v="17.50700280112045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x v="203"/>
    <b v="1"/>
    <s v="photography/photobooks"/>
    <n v="1.35"/>
    <n v="58.823529411764703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x v="272"/>
    <b v="1"/>
    <s v="photography/photobooks"/>
    <n v="2.6991034482758622"/>
    <n v="28.320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x v="100"/>
    <b v="1"/>
    <s v="photography/photobooks"/>
    <n v="2.5329333333333333"/>
    <n v="47.770700636942678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x v="157"/>
    <b v="1"/>
    <s v="photography/photobooks"/>
    <n v="2.6059999999999999"/>
    <n v="20.95808383233533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x v="82"/>
    <b v="1"/>
    <s v="photography/photobooks"/>
    <n v="1.0131677953348381"/>
    <n v="295.33333333333331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x v="273"/>
    <b v="1"/>
    <s v="photography/photobooks"/>
    <n v="1.2560416666666667"/>
    <n v="46.601941747572816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x v="112"/>
    <b v="1"/>
    <s v="photography/photobooks"/>
    <n v="1.0243783333333334"/>
    <n v="54.054054054054056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x v="197"/>
    <b v="1"/>
    <s v="photography/photobooks"/>
    <n v="1.99244"/>
    <n v="92.250922509225092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x v="21"/>
    <b v="1"/>
    <s v="photography/photobooks"/>
    <n v="1.0245398773006136"/>
    <n v="161.38613861386139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x v="7"/>
    <b v="1"/>
    <s v="photography/photobooks"/>
    <n v="1.0294615384615384"/>
    <n v="228.0701754385964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x v="95"/>
    <b v="1"/>
    <s v="photography/photobooks"/>
    <n v="1.0086153846153847"/>
    <n v="209.6774193548387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x v="58"/>
    <b v="1"/>
    <s v="photography/photobooks"/>
    <n v="1.1499999999999999"/>
    <n v="28.12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x v="261"/>
    <b v="1"/>
    <s v="photography/photobooks"/>
    <n v="1.0416766467065868"/>
    <n v="118.43971631205673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x v="11"/>
    <b v="1"/>
    <s v="photography/photobooks"/>
    <n v="1.5529999999999999"/>
    <n v="133.33333333333334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x v="67"/>
    <b v="1"/>
    <s v="photography/photobooks"/>
    <n v="1.06"/>
    <n v="130.4347826086956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x v="273"/>
    <b v="1"/>
    <s v="photography/photobooks"/>
    <n v="2.5431499999999998"/>
    <n v="194.17475728155341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x v="79"/>
    <b v="1"/>
    <s v="photography/photobooks"/>
    <n v="1.0109999999999999"/>
    <n v="166.66666666666666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x v="183"/>
    <b v="1"/>
    <s v="photography/photobooks"/>
    <n v="1.2904"/>
    <n v="30.120481927710845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x v="52"/>
    <b v="1"/>
    <s v="photography/photobooks"/>
    <n v="1.0223076923076924"/>
    <n v="60.18518518518518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x v="20"/>
    <b v="1"/>
    <s v="photography/photobooks"/>
    <n v="1.3180000000000001"/>
    <n v="80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x v="274"/>
    <b v="1"/>
    <s v="photography/photobooks"/>
    <n v="7.8608020000000005"/>
    <n v="9.107468123861567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x v="147"/>
    <b v="1"/>
    <s v="photography/photobooks"/>
    <n v="1.4570000000000001"/>
    <n v="63.06306306306306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x v="275"/>
    <b v="1"/>
    <s v="photography/photobooks"/>
    <n v="1.026"/>
    <n v="144.8087431693988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x v="30"/>
    <b v="1"/>
    <s v="photography/photobooks"/>
    <n v="1.7227777777777777"/>
    <n v="101.12359550561797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x v="35"/>
    <b v="1"/>
    <s v="photography/photobooks"/>
    <n v="1.5916819571865444"/>
    <n v="64.62450592885375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x v="205"/>
    <b v="1"/>
    <s v="photography/photobooks"/>
    <n v="1.0376666666666667"/>
    <n v="107.14285714285714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x v="273"/>
    <b v="1"/>
    <s v="photography/photobooks"/>
    <n v="1.1140954545454547"/>
    <n v="21.359223300970875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x v="276"/>
    <b v="1"/>
    <s v="photography/photobooks"/>
    <n v="2.80375"/>
    <n v="28.985507246376812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x v="277"/>
    <b v="1"/>
    <s v="photography/photobooks"/>
    <n v="1.1210606060606061"/>
    <n v="103.66492146596859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x v="59"/>
    <b v="0"/>
    <s v="music/world music"/>
    <n v="7.0666666666666669E-2"/>
    <n v="833.33333333333337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x v="83"/>
    <b v="0"/>
    <s v="music/world music"/>
    <n v="4.3999999999999997E-2"/>
    <n v="1000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x v="244"/>
    <b v="0"/>
    <s v="music/world music"/>
    <n v="3.8739999999999997E-2"/>
    <n v="1250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x v="78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x v="54"/>
    <b v="0"/>
    <s v="music/world music"/>
    <n v="0.29299999999999998"/>
    <n v="208.3333333333333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x v="29"/>
    <b v="0"/>
    <s v="music/world music"/>
    <n v="9.0909090909090905E-3"/>
    <n v="2750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x v="78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x v="78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x v="29"/>
    <b v="0"/>
    <s v="music/world music"/>
    <n v="8.0000000000000002E-3"/>
    <n v="500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x v="79"/>
    <b v="0"/>
    <s v="music/world music"/>
    <n v="0.11600000000000001"/>
    <n v="166.66666666666666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x v="78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x v="79"/>
    <b v="0"/>
    <s v="music/world music"/>
    <n v="2.787363950092912E-2"/>
    <n v="1255.6666666666667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x v="78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x v="78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x v="83"/>
    <b v="0"/>
    <s v="music/world music"/>
    <n v="0.17799999999999999"/>
    <n v="333.33333333333331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x v="78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x v="22"/>
    <b v="0"/>
    <s v="music/world music"/>
    <n v="3.0124999999999999E-2"/>
    <n v="1000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x v="69"/>
    <b v="0"/>
    <s v="music/world music"/>
    <n v="0.50739999999999996"/>
    <n v="147.05882352941177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x v="29"/>
    <b v="0"/>
    <s v="music/world music"/>
    <n v="5.4884742041712408E-3"/>
    <n v="911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x v="44"/>
    <b v="0"/>
    <s v="music/world music"/>
    <n v="0.14091666666666666"/>
    <n v="315.78947368421052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x v="43"/>
    <b v="1"/>
    <s v="music/rock"/>
    <n v="1.038"/>
    <n v="44.44444444444444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x v="57"/>
    <b v="1"/>
    <s v="music/rock"/>
    <n v="1.2024999999999999"/>
    <n v="117.64705882352941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x v="162"/>
    <b v="1"/>
    <s v="music/rock"/>
    <n v="1.17"/>
    <n v="64.516129032258064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x v="133"/>
    <b v="1"/>
    <s v="music/rock"/>
    <n v="1.2214285714285715"/>
    <n v="70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x v="211"/>
    <b v="1"/>
    <s v="music/rock"/>
    <n v="1.5164"/>
    <n v="42.372881355932201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x v="75"/>
    <b v="1"/>
    <s v="music/rock"/>
    <n v="1.0444"/>
    <n v="61.728395061728392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x v="278"/>
    <b v="1"/>
    <s v="music/rock"/>
    <n v="2.0015333333333332"/>
    <n v="59.05511811023622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x v="142"/>
    <b v="1"/>
    <s v="music/rock"/>
    <n v="1.018"/>
    <n v="81.081081081081081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x v="261"/>
    <b v="1"/>
    <s v="music/rock"/>
    <n v="1.3765714285714286"/>
    <n v="24.822695035460992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x v="279"/>
    <b v="1"/>
    <s v="music/rock"/>
    <n v="3038.3319999999999"/>
    <n v="1.4064697609001406E-2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x v="261"/>
    <b v="1"/>
    <s v="music/rock"/>
    <n v="1.9885074626865671"/>
    <n v="47.517730496453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x v="280"/>
    <b v="1"/>
    <s v="music/rock"/>
    <n v="2.0236666666666667"/>
    <n v="27.522935779816514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x v="281"/>
    <b v="1"/>
    <s v="music/rock"/>
    <n v="1.1796376666666666"/>
    <n v="83.10249307479225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x v="282"/>
    <b v="1"/>
    <s v="music/rock"/>
    <n v="2.9472727272727273"/>
    <n v="31.25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x v="283"/>
    <b v="1"/>
    <s v="music/rock"/>
    <n v="2.1314633333333335"/>
    <n v="17.91044776119402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x v="93"/>
    <b v="1"/>
    <s v="music/rock"/>
    <n v="1.0424"/>
    <n v="26.041666666666668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x v="142"/>
    <b v="1"/>
    <s v="music/rock"/>
    <n v="1.1366666666666667"/>
    <n v="44.594594594594597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x v="47"/>
    <b v="1"/>
    <s v="music/rock"/>
    <n v="1.0125"/>
    <n v="38.46153846153846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x v="217"/>
    <b v="1"/>
    <s v="music/rock"/>
    <n v="1.2541538461538462"/>
    <n v="61.904761904761905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x v="14"/>
    <b v="1"/>
    <s v="music/rock"/>
    <n v="1.19"/>
    <n v="36.585365853658537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x v="69"/>
    <b v="1"/>
    <s v="music/rock"/>
    <n v="1.6646153846153846"/>
    <n v="19.117647058823529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x v="36"/>
    <b v="1"/>
    <s v="music/rock"/>
    <n v="1.1914771428571429"/>
    <n v="53.030303030303031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x v="133"/>
    <b v="1"/>
    <s v="music/rock"/>
    <n v="1.0047368421052632"/>
    <n v="190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x v="180"/>
    <b v="1"/>
    <s v="music/rock"/>
    <n v="1.018"/>
    <n v="138.36477987421384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x v="0"/>
    <b v="1"/>
    <s v="music/rock"/>
    <n v="1.1666666666666667"/>
    <n v="65.934065934065927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x v="190"/>
    <b v="1"/>
    <s v="music/rock"/>
    <n v="1.0864893617021276"/>
    <n v="91.262135922330103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x v="39"/>
    <b v="1"/>
    <s v="music/rock"/>
    <n v="1.1472"/>
    <n v="59.171597633136095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x v="162"/>
    <b v="1"/>
    <s v="music/rock"/>
    <n v="1.018"/>
    <n v="241.93548387096774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x v="33"/>
    <b v="1"/>
    <s v="music/rock"/>
    <n v="1.06"/>
    <n v="178.5714285714285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x v="241"/>
    <b v="1"/>
    <s v="music/rock"/>
    <n v="1.0349999999999999"/>
    <n v="74.074074074074076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x v="284"/>
    <b v="1"/>
    <s v="music/rock"/>
    <n v="1.5497535999999998"/>
    <n v="53.533190578158461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x v="285"/>
    <b v="1"/>
    <s v="music/rock"/>
    <n v="1.6214066666666667"/>
    <n v="38.560411311053983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x v="32"/>
    <b v="1"/>
    <s v="music/rock"/>
    <n v="1.0442100000000001"/>
    <n v="44.117647058823529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x v="286"/>
    <b v="1"/>
    <s v="music/rock"/>
    <n v="1.0612433333333333"/>
    <n v="36.319612590799032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x v="245"/>
    <b v="1"/>
    <s v="music/rock"/>
    <n v="1.5493846153846154"/>
    <n v="34.210526315789473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x v="143"/>
    <b v="1"/>
    <s v="music/rock"/>
    <n v="1.1077157238734421"/>
    <n v="66.222222222222229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x v="208"/>
    <b v="1"/>
    <s v="music/rock"/>
    <n v="1.1091186666666666"/>
    <n v="115.38461538461539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x v="142"/>
    <b v="1"/>
    <s v="music/rock"/>
    <n v="1.1071428571428572"/>
    <n v="94.594594594594597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x v="220"/>
    <b v="1"/>
    <s v="music/rock"/>
    <n v="1.2361333333333333"/>
    <n v="54.74452554744525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x v="19"/>
    <b v="1"/>
    <s v="music/rock"/>
    <n v="2.1105"/>
    <n v="45.45454545454545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x v="162"/>
    <b v="1"/>
    <s v="theater/plays"/>
    <n v="1.01"/>
    <n v="64.516129032258064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x v="287"/>
    <b v="1"/>
    <s v="theater/plays"/>
    <n v="1.0165"/>
    <n v="31.746031746031747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x v="9"/>
    <b v="1"/>
    <s v="theater/plays"/>
    <n v="1.0833333333333333"/>
    <n v="7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x v="20"/>
    <b v="1"/>
    <s v="theater/plays"/>
    <n v="2.42"/>
    <n v="10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x v="42"/>
    <b v="1"/>
    <s v="theater/plays"/>
    <n v="1.0044999999999999"/>
    <n v="65.573770491803273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x v="47"/>
    <b v="1"/>
    <s v="theater/plays"/>
    <n v="1.2506666666666666"/>
    <n v="28.846153846153847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x v="48"/>
    <b v="1"/>
    <s v="theater/plays"/>
    <n v="1.0857142857142856"/>
    <n v="40.69767441860464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x v="288"/>
    <b v="1"/>
    <s v="theater/plays"/>
    <n v="1.4570000000000001"/>
    <n v="71.428571428571431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x v="47"/>
    <b v="1"/>
    <s v="theater/plays"/>
    <n v="1.1000000000000001"/>
    <n v="32.692307692307693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x v="148"/>
    <b v="1"/>
    <s v="theater/plays"/>
    <n v="1.0223333333333333"/>
    <n v="125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x v="19"/>
    <b v="1"/>
    <s v="theater/plays"/>
    <n v="1.22"/>
    <n v="22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x v="31"/>
    <b v="1"/>
    <s v="theater/plays"/>
    <n v="1.0196000000000001"/>
    <n v="39.06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x v="23"/>
    <b v="1"/>
    <s v="theater/plays"/>
    <n v="1.411764705882353"/>
    <n v="36.95652173913043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x v="146"/>
    <b v="1"/>
    <s v="theater/plays"/>
    <n v="1.0952500000000001"/>
    <n v="84.033613445378151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x v="51"/>
    <b v="1"/>
    <s v="theater/plays"/>
    <n v="1.0465"/>
    <n v="60.606060606060609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x v="58"/>
    <b v="1"/>
    <s v="theater/plays"/>
    <n v="1.24"/>
    <n v="109.37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x v="54"/>
    <b v="1"/>
    <s v="theater/plays"/>
    <n v="1.35"/>
    <n v="12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x v="60"/>
    <b v="1"/>
    <s v="theater/plays"/>
    <n v="1.0275000000000001"/>
    <n v="68.965517241379317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x v="133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x v="52"/>
    <b v="1"/>
    <s v="theater/plays"/>
    <n v="1.3026085714285716"/>
    <n v="32.407407407407405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x v="201"/>
    <b v="0"/>
    <s v="technology/wearables"/>
    <n v="0.39627499999999999"/>
    <n v="384.61538461538464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x v="48"/>
    <b v="0"/>
    <s v="technology/wearables"/>
    <n v="0.25976666666666665"/>
    <n v="348.83720930232556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x v="289"/>
    <b v="0"/>
    <s v="technology/wearables"/>
    <n v="0.65246363636363636"/>
    <n v="308.98876404494382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x v="43"/>
    <b v="0"/>
    <s v="technology/wearables"/>
    <n v="0.11514000000000001"/>
    <n v="1111.1111111111111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x v="44"/>
    <b v="0"/>
    <s v="technology/wearables"/>
    <n v="0.11360000000000001"/>
    <n v="263.15789473684208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x v="2"/>
    <b v="0"/>
    <s v="technology/wearables"/>
    <n v="1.1199130434782609"/>
    <n v="328.57142857142856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x v="54"/>
    <b v="0"/>
    <s v="technology/wearables"/>
    <n v="0.155"/>
    <n v="833.33333333333337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x v="61"/>
    <b v="0"/>
    <s v="technology/wearables"/>
    <n v="0.32028000000000001"/>
    <n v="2500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x v="29"/>
    <b v="0"/>
    <s v="technology/wearables"/>
    <n v="6.0869565217391303E-3"/>
    <n v="4600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x v="259"/>
    <b v="0"/>
    <s v="technology/wearables"/>
    <n v="0.31114999999999998"/>
    <n v="327.86885245901641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x v="202"/>
    <b v="0"/>
    <s v="technology/wearables"/>
    <n v="1.1266666666666666E-2"/>
    <n v="16363.636363636364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x v="290"/>
    <b v="0"/>
    <s v="technology/wearables"/>
    <n v="0.40404000000000001"/>
    <n v="403.22580645161293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x v="29"/>
    <b v="0"/>
    <s v="technology/wearables"/>
    <n v="1.3333333333333333E-5"/>
    <n v="75000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x v="10"/>
    <b v="0"/>
    <s v="technology/wearables"/>
    <n v="5.7334999999999997E-2"/>
    <n v="10526.315789473685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x v="125"/>
    <b v="0"/>
    <s v="technology/wearables"/>
    <n v="0.15325"/>
    <n v="296.2962962962963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x v="82"/>
    <b v="0"/>
    <s v="technology/wearables"/>
    <n v="0.15103448275862069"/>
    <n v="644.44444444444446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x v="83"/>
    <b v="0"/>
    <s v="technology/wearables"/>
    <n v="5.0299999999999997E-3"/>
    <n v="33333.33333333333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x v="63"/>
    <b v="0"/>
    <s v="technology/wearables"/>
    <n v="1.3028138528138528E-2"/>
    <n v="66000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x v="80"/>
    <b v="0"/>
    <s v="technology/wearables"/>
    <n v="3.0285714285714286E-3"/>
    <n v="8750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x v="34"/>
    <b v="0"/>
    <s v="technology/wearables"/>
    <n v="8.8800000000000004E-2"/>
    <n v="340.9090909090909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x v="240"/>
    <b v="0"/>
    <s v="technology/wearables"/>
    <n v="9.8400000000000001E-2"/>
    <n v="555.5555555555555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x v="22"/>
    <b v="0"/>
    <s v="technology/wearables"/>
    <n v="2.4299999999999999E-2"/>
    <n v="2500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x v="202"/>
    <b v="0"/>
    <s v="technology/wearables"/>
    <n v="1.1299999999999999E-2"/>
    <n v="9090.9090909090901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x v="14"/>
    <b v="0"/>
    <s v="technology/wearables"/>
    <n v="3.5520833333333335E-2"/>
    <n v="1170.7317073170732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x v="41"/>
    <b v="0"/>
    <s v="technology/wearables"/>
    <n v="2.3306666666666667E-2"/>
    <n v="5000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x v="82"/>
    <b v="0"/>
    <s v="technology/wearables"/>
    <n v="8.1600000000000006E-3"/>
    <n v="5555.5555555555557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x v="133"/>
    <b v="0"/>
    <s v="technology/wearables"/>
    <n v="0.22494285714285714"/>
    <n v="700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x v="69"/>
    <b v="0"/>
    <s v="technology/wearables"/>
    <n v="1.3668E-2"/>
    <n v="7352.9411764705883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x v="78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x v="78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x v="222"/>
    <b v="0"/>
    <s v="technology/wearables"/>
    <n v="0.10754135338345865"/>
    <n v="481.88405797101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x v="38"/>
    <b v="0"/>
    <s v="technology/wearables"/>
    <n v="0.1976"/>
    <n v="1562.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x v="291"/>
    <b v="0"/>
    <s v="technology/wearables"/>
    <n v="0.84946999999999995"/>
    <n v="446.42857142857144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x v="205"/>
    <b v="0"/>
    <s v="technology/wearables"/>
    <n v="0.49381999999999998"/>
    <n v="357.14285714285717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x v="41"/>
    <b v="0"/>
    <s v="technology/wearables"/>
    <n v="3.3033333333333331E-2"/>
    <n v="2000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x v="77"/>
    <b v="0"/>
    <s v="technology/wearables"/>
    <n v="6.6339999999999996E-2"/>
    <n v="1351.3513513513512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x v="78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x v="67"/>
    <b v="0"/>
    <s v="technology/wearables"/>
    <n v="0.7036"/>
    <n v="543.47826086956525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x v="29"/>
    <b v="0"/>
    <s v="technology/wearables"/>
    <n v="2E-3"/>
    <n v="500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x v="292"/>
    <b v="0"/>
    <s v="technology/wearables"/>
    <n v="1.02298"/>
    <n v="154.79876160990713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x v="237"/>
    <b v="1"/>
    <s v="publishing/nonfiction"/>
    <n v="3.7773333333333334"/>
    <n v="10.79136690647482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x v="63"/>
    <b v="1"/>
    <s v="publishing/nonfiction"/>
    <n v="1.25"/>
    <n v="42.857142857142854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x v="184"/>
    <b v="1"/>
    <s v="publishing/nonfiction"/>
    <n v="1.473265306122449"/>
    <n v="32.885906040268459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x v="162"/>
    <b v="1"/>
    <s v="publishing/nonfiction"/>
    <n v="1.022"/>
    <n v="80.645161290322577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x v="55"/>
    <b v="1"/>
    <s v="publishing/nonfiction"/>
    <n v="1.018723404255319"/>
    <n v="225.96153846153845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x v="293"/>
    <b v="1"/>
    <s v="publishing/nonfiction"/>
    <n v="2.0419999999999998"/>
    <n v="29.06976744186046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x v="76"/>
    <b v="1"/>
    <s v="publishing/nonfiction"/>
    <n v="1.0405"/>
    <n v="64.10256410256410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x v="148"/>
    <b v="1"/>
    <s v="publishing/nonfiction"/>
    <n v="1.0126500000000001"/>
    <n v="166.66666666666666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x v="294"/>
    <b v="1"/>
    <s v="publishing/nonfiction"/>
    <n v="1.3613999999999999"/>
    <n v="44.052863436123346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x v="288"/>
    <b v="1"/>
    <s v="publishing/nonfiction"/>
    <n v="1.3360000000000001"/>
    <n v="23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x v="31"/>
    <b v="1"/>
    <s v="publishing/nonfiction"/>
    <n v="1.3025"/>
    <n v="18.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x v="212"/>
    <b v="1"/>
    <s v="publishing/nonfiction"/>
    <n v="1.2267999999999999"/>
    <n v="20.6611570247933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x v="45"/>
    <b v="1"/>
    <s v="publishing/nonfiction"/>
    <n v="1.8281058823529412"/>
    <n v="39.080459770114942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x v="71"/>
    <b v="1"/>
    <s v="publishing/nonfiction"/>
    <n v="1.2529999999999999"/>
    <n v="30.7692307692307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x v="72"/>
    <b v="1"/>
    <s v="publishing/nonfiction"/>
    <n v="1.1166666666666667"/>
    <n v="61.224489795918366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x v="10"/>
    <b v="1"/>
    <s v="publishing/nonfiction"/>
    <n v="1.1575757575757575"/>
    <n v="34.736842105263158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x v="75"/>
    <b v="1"/>
    <s v="publishing/nonfiction"/>
    <n v="1.732"/>
    <n v="18.518518518518519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x v="295"/>
    <b v="1"/>
    <s v="publishing/nonfiction"/>
    <n v="1.2598333333333334"/>
    <n v="22.727272727272727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x v="20"/>
    <b v="1"/>
    <s v="publishing/nonfiction"/>
    <n v="1.091"/>
    <n v="40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x v="81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x v="296"/>
    <b v="1"/>
    <s v="music/rock"/>
    <n v="1.1864285714285714"/>
    <n v="291.666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x v="297"/>
    <b v="1"/>
    <s v="music/rock"/>
    <n v="1.0026666666666666"/>
    <n v="81.521739130434781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x v="206"/>
    <b v="1"/>
    <s v="music/rock"/>
    <n v="1.2648920000000001"/>
    <n v="51.020408163265309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x v="240"/>
    <b v="1"/>
    <s v="music/rock"/>
    <n v="1.1426000000000001"/>
    <n v="55.555555555555557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x v="45"/>
    <b v="1"/>
    <s v="music/rock"/>
    <n v="1.107"/>
    <n v="57.47126436781609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x v="298"/>
    <b v="1"/>
    <s v="music/rock"/>
    <n v="1.0534805315203954"/>
    <n v="79.70443349753694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x v="9"/>
    <b v="1"/>
    <s v="music/rock"/>
    <n v="1.0366666666666666"/>
    <n v="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x v="16"/>
    <b v="1"/>
    <s v="music/rock"/>
    <n v="1.0708672667523933"/>
    <n v="99.98571428571428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x v="38"/>
    <b v="1"/>
    <s v="music/rock"/>
    <n v="1.24"/>
    <n v="31.2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x v="47"/>
    <b v="1"/>
    <s v="music/rock"/>
    <n v="1.0501"/>
    <n v="192.30769230769232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x v="36"/>
    <b v="1"/>
    <s v="music/rock"/>
    <n v="1.8946666666666667"/>
    <n v="22.727272727272727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x v="280"/>
    <b v="1"/>
    <s v="music/rock"/>
    <n v="1.7132499999999999"/>
    <n v="36.697247706422019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x v="129"/>
    <b v="1"/>
    <s v="music/rock"/>
    <n v="2.5248648648648651"/>
    <n v="22.023809523809526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x v="162"/>
    <b v="1"/>
    <s v="music/rock"/>
    <n v="1.1615384615384616"/>
    <n v="41.93548387096774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x v="182"/>
    <b v="1"/>
    <s v="music/rock"/>
    <n v="2.0335000000000001"/>
    <n v="15.037593984962406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x v="299"/>
    <b v="1"/>
    <s v="music/rock"/>
    <n v="1.1160000000000001"/>
    <n v="66.22516556291390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x v="81"/>
    <b v="1"/>
    <s v="music/rock"/>
    <n v="4.24"/>
    <n v="5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x v="196"/>
    <b v="1"/>
    <s v="music/rock"/>
    <n v="1.071"/>
    <n v="68.493150684931507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x v="265"/>
    <b v="1"/>
    <s v="music/rock"/>
    <n v="1.043625"/>
    <n v="54.054054054054056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x v="251"/>
    <b v="1"/>
    <s v="music/rock"/>
    <n v="2.124090909090909"/>
    <n v="23.655913978494624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x v="287"/>
    <b v="1"/>
    <s v="music/rock"/>
    <n v="1.2408571428571429"/>
    <n v="55.55555555555555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x v="179"/>
    <b v="1"/>
    <s v="music/rock"/>
    <n v="1.10406125"/>
    <n v="59.701492537313435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x v="25"/>
    <b v="1"/>
    <s v="music/rock"/>
    <n v="2.1875"/>
    <n v="28.571428571428573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x v="76"/>
    <b v="1"/>
    <s v="music/rock"/>
    <n v="1.36625"/>
    <n v="51.282051282051285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x v="300"/>
    <b v="1"/>
    <s v="music/rock"/>
    <n v="1.348074"/>
    <n v="44.642857142857146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x v="69"/>
    <b v="1"/>
    <s v="music/rock"/>
    <n v="1.454"/>
    <n v="14.705882352941176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x v="10"/>
    <b v="1"/>
    <s v="music/rock"/>
    <n v="1.0910714285714285"/>
    <n v="147.3684210526315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x v="62"/>
    <b v="1"/>
    <s v="music/rock"/>
    <n v="1.1020000000000001"/>
    <n v="38.46153846153846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x v="201"/>
    <b v="1"/>
    <s v="music/rock"/>
    <n v="1.1364000000000001"/>
    <n v="24.03846153846154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x v="47"/>
    <b v="1"/>
    <s v="music/rock"/>
    <n v="1.0235000000000001"/>
    <n v="192.30769230769232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x v="57"/>
    <b v="1"/>
    <s v="music/rock"/>
    <n v="1.2213333333333334"/>
    <n v="44.117647058823529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x v="141"/>
    <b v="1"/>
    <s v="music/rock"/>
    <n v="1.1188571428571428"/>
    <n v="42.68292682926829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x v="196"/>
    <b v="1"/>
    <s v="music/rock"/>
    <n v="1.073"/>
    <n v="82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x v="150"/>
    <b v="1"/>
    <s v="music/rock"/>
    <n v="1.1385000000000001"/>
    <n v="63.29113924050633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x v="71"/>
    <b v="1"/>
    <s v="music/rock"/>
    <n v="1.0968181818181819"/>
    <n v="67.692307692307693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x v="192"/>
    <b v="1"/>
    <s v="music/rock"/>
    <n v="1.2614444444444444"/>
    <n v="48.91304347826086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x v="69"/>
    <b v="1"/>
    <s v="music/rock"/>
    <n v="1.6742857142857144"/>
    <n v="10.294117647058824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x v="301"/>
    <b v="1"/>
    <s v="music/rock"/>
    <n v="4.9652000000000003"/>
    <n v="10.416666666666666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x v="116"/>
    <b v="1"/>
    <s v="music/rock"/>
    <n v="1.0915999999999999"/>
    <n v="22.123893805309734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x v="36"/>
    <b v="1"/>
    <s v="music/rock"/>
    <n v="1.0257499999999999"/>
    <n v="60.606060606060609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x v="81"/>
    <b v="0"/>
    <s v="publishing/translations"/>
    <n v="1.6620689655172414E-2"/>
    <n v="2900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x v="57"/>
    <b v="0"/>
    <s v="publishing/translations"/>
    <n v="4.1999999999999997E-3"/>
    <n v="1470.5882352941176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x v="83"/>
    <b v="0"/>
    <s v="publishing/translations"/>
    <n v="1.25E-3"/>
    <n v="4000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x v="84"/>
    <b v="0"/>
    <s v="publishing/translations"/>
    <n v="5.0000000000000001E-3"/>
    <n v="1500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x v="79"/>
    <b v="0"/>
    <s v="publishing/translations"/>
    <n v="7.1999999999999995E-2"/>
    <n v="166.66666666666666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x v="78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x v="29"/>
    <b v="0"/>
    <s v="publishing/translations"/>
    <n v="1.6666666666666666E-4"/>
    <n v="6000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x v="83"/>
    <b v="0"/>
    <s v="publishing/translations"/>
    <n v="2.3333333333333335E-3"/>
    <n v="1000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x v="62"/>
    <b v="0"/>
    <s v="publishing/translations"/>
    <n v="4.5714285714285714E-2"/>
    <n v="538.46153846153845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x v="29"/>
    <b v="0"/>
    <s v="publishing/translations"/>
    <n v="0.05"/>
    <n v="20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x v="29"/>
    <b v="0"/>
    <s v="publishing/translations"/>
    <n v="2E-3"/>
    <n v="500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x v="82"/>
    <b v="0"/>
    <s v="publishing/translations"/>
    <n v="0.18181818181818182"/>
    <n v="488.88888888888891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x v="78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x v="84"/>
    <b v="0"/>
    <s v="publishing/translations"/>
    <n v="1.2222222222222223E-2"/>
    <n v="2250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x v="29"/>
    <b v="0"/>
    <s v="publishing/translations"/>
    <n v="2E-3"/>
    <n v="3000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x v="73"/>
    <b v="0"/>
    <s v="publishing/translations"/>
    <n v="7.0634920634920634E-2"/>
    <n v="630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x v="83"/>
    <b v="0"/>
    <s v="publishing/translations"/>
    <n v="2.7272727272727271E-2"/>
    <n v="36.666666666666664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x v="84"/>
    <b v="0"/>
    <s v="publishing/translations"/>
    <n v="1E-3"/>
    <n v="1000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x v="84"/>
    <b v="0"/>
    <s v="publishing/translations"/>
    <n v="1.0399999999999999E-3"/>
    <n v="12500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x v="29"/>
    <b v="0"/>
    <s v="publishing/translations"/>
    <n v="3.3333333333333335E-3"/>
    <n v="300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x v="25"/>
    <b v="0"/>
    <s v="publishing/translations"/>
    <n v="0.2036"/>
    <n v="535.7142857142856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x v="78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x v="78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x v="80"/>
    <b v="0"/>
    <s v="publishing/translations"/>
    <n v="8.3799999999999999E-2"/>
    <n v="1250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x v="83"/>
    <b v="0"/>
    <s v="publishing/translations"/>
    <n v="4.4999999999999998E-2"/>
    <n v="333.33333333333331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x v="78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x v="81"/>
    <b v="0"/>
    <s v="publishing/translations"/>
    <n v="8.0600000000000005E-2"/>
    <n v="1000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x v="5"/>
    <b v="0"/>
    <s v="publishing/translations"/>
    <n v="0.31947058823529412"/>
    <n v="361.70212765957444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x v="78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x v="73"/>
    <b v="0"/>
    <s v="publishing/translations"/>
    <n v="6.7083333333333328E-2"/>
    <n v="1200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x v="202"/>
    <b v="0"/>
    <s v="publishing/translations"/>
    <n v="9.987804878048781E-2"/>
    <n v="7454.5454545454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x v="84"/>
    <b v="0"/>
    <s v="publishing/translations"/>
    <n v="1E-3"/>
    <n v="7500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x v="84"/>
    <b v="0"/>
    <s v="publishing/translations"/>
    <n v="7.7000000000000002E-3"/>
    <n v="5000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x v="19"/>
    <b v="0"/>
    <s v="publishing/translations"/>
    <n v="0.26900000000000002"/>
    <n v="136.36363636363637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x v="22"/>
    <b v="0"/>
    <s v="publishing/translations"/>
    <n v="0.03"/>
    <n v="2500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x v="79"/>
    <b v="0"/>
    <s v="publishing/translations"/>
    <n v="6.6055045871559637E-2"/>
    <n v="454.16666666666669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x v="29"/>
    <b v="0"/>
    <s v="publishing/translations"/>
    <n v="7.6923076923076926E-5"/>
    <n v="13000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x v="83"/>
    <b v="0"/>
    <s v="publishing/translations"/>
    <n v="1.1222222222222222E-2"/>
    <n v="60000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x v="78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x v="78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x v="78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x v="78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x v="78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x v="83"/>
    <b v="0"/>
    <s v="publishing/translations"/>
    <n v="1.4999999999999999E-4"/>
    <n v="166666.66666666666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x v="78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x v="78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x v="29"/>
    <b v="0"/>
    <s v="publishing/translations"/>
    <n v="1.0000000000000001E-5"/>
    <n v="100000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x v="84"/>
    <b v="0"/>
    <s v="publishing/translations"/>
    <n v="1.0554089709762533E-4"/>
    <n v="9475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x v="78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x v="78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x v="29"/>
    <b v="0"/>
    <s v="publishing/translations"/>
    <n v="8.5714285714285719E-3"/>
    <n v="1750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x v="63"/>
    <b v="0"/>
    <s v="publishing/translations"/>
    <n v="0.105"/>
    <n v="2142.8571428571427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x v="83"/>
    <b v="0"/>
    <s v="publishing/translations"/>
    <n v="2.9000000000000001E-2"/>
    <n v="1666.6666666666667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x v="78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x v="78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x v="78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x v="78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x v="158"/>
    <b v="1"/>
    <s v="publishing/radio &amp; podcasts"/>
    <n v="1.012446"/>
    <n v="44.117647058823529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x v="3"/>
    <b v="1"/>
    <s v="publishing/radio &amp; podcasts"/>
    <n v="1.085175"/>
    <n v="26.666666666666668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x v="20"/>
    <b v="1"/>
    <s v="publishing/radio &amp; podcasts"/>
    <n v="1.4766666666666666"/>
    <n v="2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x v="302"/>
    <b v="1"/>
    <s v="publishing/radio &amp; podcasts"/>
    <n v="1.6319999999999999"/>
    <n v="21.367521367521366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x v="303"/>
    <b v="1"/>
    <s v="publishing/radio &amp; podcasts"/>
    <n v="4.5641449999999999"/>
    <n v="11.52959262106072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x v="290"/>
    <b v="1"/>
    <s v="publishing/radio &amp; podcasts"/>
    <n v="1.0787731249999999"/>
    <n v="64.51612903225806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x v="304"/>
    <b v="1"/>
    <s v="publishing/radio &amp; podcasts"/>
    <n v="1.1508"/>
    <n v="66.666666666666671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x v="305"/>
    <b v="1"/>
    <s v="publishing/radio &amp; podcasts"/>
    <n v="1.0236842105263158"/>
    <n v="32.423208191126278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x v="306"/>
    <b v="1"/>
    <s v="publishing/radio &amp; podcasts"/>
    <n v="1.0842485875706214"/>
    <n v="137.85046728971963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x v="75"/>
    <b v="1"/>
    <s v="publishing/radio &amp; podcasts"/>
    <n v="1.2513333333333334"/>
    <n v="18.518518518518519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x v="307"/>
    <b v="1"/>
    <s v="publishing/radio &amp; podcasts"/>
    <n v="1.03840625"/>
    <n v="93.294460641399411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x v="226"/>
    <b v="1"/>
    <s v="publishing/radio &amp; podcasts"/>
    <n v="1.3870400000000001"/>
    <n v="74.404761904761898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x v="5"/>
    <b v="1"/>
    <s v="publishing/radio &amp; podcasts"/>
    <n v="1.20516"/>
    <n v="31.914893617021278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x v="88"/>
    <b v="1"/>
    <s v="publishing/radio &amp; podcasts"/>
    <n v="1.1226666666666667"/>
    <n v="39.473684210526315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x v="308"/>
    <b v="1"/>
    <s v="publishing/radio &amp; podcasts"/>
    <n v="1.8866966666666667"/>
    <n v="34.013605442176868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x v="309"/>
    <b v="1"/>
    <s v="publishing/radio &amp; podcasts"/>
    <n v="6.6155466666666669"/>
    <n v="6.5502183406113534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x v="232"/>
    <b v="1"/>
    <s v="publishing/radio &amp; podcasts"/>
    <n v="1.1131"/>
    <n v="81.300813008130078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x v="310"/>
    <b v="1"/>
    <s v="publishing/radio &amp; podcasts"/>
    <n v="11.8161422"/>
    <n v="2.4701116490465367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x v="26"/>
    <b v="1"/>
    <s v="publishing/radio &amp; podcasts"/>
    <n v="1.37375"/>
    <n v="22.535211267605632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x v="311"/>
    <b v="1"/>
    <s v="publishing/radio &amp; podcasts"/>
    <n v="1.170404"/>
    <n v="78.740157480314963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x v="79"/>
    <b v="0"/>
    <s v="publishing/fiction"/>
    <n v="2.1000000000000001E-2"/>
    <n v="833.33333333333337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x v="29"/>
    <b v="0"/>
    <s v="publishing/fiction"/>
    <n v="1E-3"/>
    <n v="5000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x v="84"/>
    <b v="0"/>
    <s v="publishing/fiction"/>
    <n v="7.1428571428571426E-3"/>
    <n v="3500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x v="78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x v="83"/>
    <b v="0"/>
    <s v="publishing/fiction"/>
    <n v="2.2388059701492536E-2"/>
    <n v="2233.3333333333335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x v="83"/>
    <b v="0"/>
    <s v="publishing/fiction"/>
    <n v="2.3999999999999998E-3"/>
    <n v="6666.666666666667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x v="78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x v="79"/>
    <b v="0"/>
    <s v="publishing/fiction"/>
    <n v="2.4E-2"/>
    <n v="250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x v="78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x v="10"/>
    <b v="0"/>
    <s v="publishing/fiction"/>
    <n v="0.30862068965517242"/>
    <n v="152.6315789473684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x v="29"/>
    <b v="0"/>
    <s v="publishing/fiction"/>
    <n v="8.3333333333333329E-2"/>
    <n v="12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x v="84"/>
    <b v="0"/>
    <s v="publishing/fiction"/>
    <n v="7.4999999999999997E-3"/>
    <n v="2000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x v="78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x v="202"/>
    <b v="0"/>
    <s v="publishing/fiction"/>
    <n v="8.8999999999999996E-2"/>
    <n v="454.54545454545456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x v="78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x v="78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x v="29"/>
    <b v="0"/>
    <s v="publishing/fiction"/>
    <n v="6.666666666666667E-5"/>
    <n v="15000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x v="83"/>
    <b v="0"/>
    <s v="publishing/fiction"/>
    <n v="1.9E-2"/>
    <n v="1000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x v="29"/>
    <b v="0"/>
    <s v="publishing/fiction"/>
    <n v="2.5000000000000001E-3"/>
    <n v="2000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x v="41"/>
    <b v="0"/>
    <s v="publishing/fiction"/>
    <n v="0.25035714285714283"/>
    <n v="186.66666666666666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x v="312"/>
    <b v="1"/>
    <s v="photography/photobooks"/>
    <n v="1.6633076923076924"/>
    <n v="58.757062146892657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x v="313"/>
    <b v="1"/>
    <s v="photography/photobooks"/>
    <n v="1.0144545454545455"/>
    <n v="66.869300911854097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x v="26"/>
    <b v="1"/>
    <s v="photography/photobooks"/>
    <n v="1.0789146666666667"/>
    <n v="52.816901408450704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x v="314"/>
    <b v="1"/>
    <s v="photography/photobooks"/>
    <n v="2.7793846153846156"/>
    <n v="24.1635687732342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x v="315"/>
    <b v="1"/>
    <s v="photography/photobooks"/>
    <n v="1.0358125"/>
    <n v="46.37681159420289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x v="68"/>
    <b v="1"/>
    <s v="photography/photobooks"/>
    <n v="1.1140000000000001"/>
    <n v="34.88372093023255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x v="51"/>
    <b v="1"/>
    <s v="photography/photobooks"/>
    <n v="2.15"/>
    <n v="36.36363636363636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x v="263"/>
    <b v="1"/>
    <s v="photography/photobooks"/>
    <n v="1.1076216216216217"/>
    <n v="87.677725118483409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x v="193"/>
    <b v="1"/>
    <s v="photography/photobooks"/>
    <n v="1.2364125714285714"/>
    <n v="89.285714285714292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x v="316"/>
    <b v="1"/>
    <s v="photography/photobooks"/>
    <n v="1.0103500000000001"/>
    <n v="39.506172839506171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x v="190"/>
    <b v="1"/>
    <s v="photography/photobooks"/>
    <n v="1.1179285714285714"/>
    <n v="67.961165048543691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x v="317"/>
    <b v="1"/>
    <s v="photography/photobooks"/>
    <n v="5.5877142857142861"/>
    <n v="10.447761194029852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x v="224"/>
    <b v="1"/>
    <s v="photography/photobooks"/>
    <n v="1.5001875"/>
    <n v="37.209302325581397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x v="282"/>
    <b v="1"/>
    <s v="photography/photobooks"/>
    <n v="1.0647599999999999"/>
    <n v="142.04545454545453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x v="160"/>
    <b v="1"/>
    <s v="photography/photobooks"/>
    <n v="1.57189"/>
    <n v="540.54054054054052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x v="318"/>
    <b v="1"/>
    <s v="photography/photobooks"/>
    <n v="1.0865882352941176"/>
    <n v="146.55172413793105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x v="319"/>
    <b v="1"/>
    <s v="photography/photobooks"/>
    <n v="1.6197999999999999"/>
    <n v="24.390243902439025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x v="163"/>
    <b v="1"/>
    <s v="photography/photobooks"/>
    <n v="2.0536666666666665"/>
    <n v="63.559322033898304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x v="108"/>
    <b v="1"/>
    <s v="photography/photobooks"/>
    <n v="1.033638888888889"/>
    <n v="62.06896551724138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x v="157"/>
    <b v="1"/>
    <s v="photography/photobooks"/>
    <n v="1.0347222222222223"/>
    <n v="107.78443113772455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x v="97"/>
    <b v="1"/>
    <s v="photography/photobooks"/>
    <n v="1.0681333333333334"/>
    <n v="159.57446808510639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x v="320"/>
    <b v="1"/>
    <s v="photography/photobooks"/>
    <n v="1.3896574712643677"/>
    <n v="96.238938053097343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x v="198"/>
    <b v="1"/>
    <s v="photography/photobooks"/>
    <n v="1.2484324324324325"/>
    <n v="76.76348547717842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x v="33"/>
    <b v="1"/>
    <s v="photography/photobooks"/>
    <n v="2.0699999999999998"/>
    <n v="107.14285714285714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x v="205"/>
    <b v="1"/>
    <s v="photography/photobooks"/>
    <n v="1.7400576923076922"/>
    <n v="18.571428571428573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x v="321"/>
    <b v="1"/>
    <s v="photography/photobooks"/>
    <n v="1.2032608695652174"/>
    <n v="82.142857142857139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x v="16"/>
    <b v="1"/>
    <s v="photography/photobooks"/>
    <n v="1.1044428571428573"/>
    <n v="50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x v="322"/>
    <b v="1"/>
    <s v="photography/photobooks"/>
    <n v="2.8156666666666665"/>
    <n v="18.75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x v="261"/>
    <b v="1"/>
    <s v="photography/photobooks"/>
    <n v="1.0067894736842105"/>
    <n v="134.75177304964538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x v="323"/>
    <b v="1"/>
    <s v="photography/photobooks"/>
    <n v="1.3482571428571428"/>
    <n v="40.045766590389015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x v="196"/>
    <b v="1"/>
    <s v="photography/photobooks"/>
    <n v="1.7595744680851064"/>
    <n v="32.19178082191781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x v="324"/>
    <b v="1"/>
    <s v="photography/photobooks"/>
    <n v="4.8402000000000003"/>
    <n v="17.00680272108843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x v="325"/>
    <b v="1"/>
    <s v="photography/photobooks"/>
    <n v="1.4514"/>
    <n v="60.810810810810814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x v="232"/>
    <b v="1"/>
    <s v="photography/photobooks"/>
    <n v="4.1773333333333333"/>
    <n v="20.325203252032519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x v="238"/>
    <b v="1"/>
    <s v="photography/photobooks"/>
    <n v="1.3242499999999999"/>
    <n v="36.363636363636367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x v="326"/>
    <b v="1"/>
    <s v="photography/photobooks"/>
    <n v="2.5030841666666666"/>
    <n v="26.37362637362637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x v="291"/>
    <b v="1"/>
    <s v="photography/photobooks"/>
    <n v="1.7989999999999999"/>
    <n v="53.571428571428569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x v="67"/>
    <b v="1"/>
    <s v="photography/photobooks"/>
    <n v="1.0262857142857142"/>
    <n v="152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x v="4"/>
    <b v="1"/>
    <s v="photography/photobooks"/>
    <n v="1.359861"/>
    <n v="70.422535211267601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x v="15"/>
    <b v="1"/>
    <s v="photography/photobooks"/>
    <n v="1.1786666666666668"/>
    <n v="153.0612244897959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x v="84"/>
    <b v="0"/>
    <s v="photography/nature"/>
    <n v="3.3333333333333332E-4"/>
    <n v="9000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x v="29"/>
    <b v="0"/>
    <s v="photography/nature"/>
    <n v="0.04"/>
    <n v="50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x v="29"/>
    <b v="0"/>
    <s v="photography/nature"/>
    <n v="4.4444444444444444E-3"/>
    <n v="225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x v="78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x v="29"/>
    <b v="0"/>
    <s v="photography/nature"/>
    <n v="3.3333333333333332E-4"/>
    <n v="3000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x v="202"/>
    <b v="0"/>
    <s v="photography/nature"/>
    <n v="0.28899999999999998"/>
    <n v="90.90909090909090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x v="78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x v="29"/>
    <b v="0"/>
    <s v="photography/nature"/>
    <n v="8.5714285714285715E-2"/>
    <n v="70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x v="79"/>
    <b v="0"/>
    <s v="photography/nature"/>
    <n v="0.34"/>
    <n v="83.333333333333329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x v="63"/>
    <b v="0"/>
    <s v="photography/nature"/>
    <n v="0.13466666666666666"/>
    <n v="107.14285714285714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x v="78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x v="38"/>
    <b v="0"/>
    <s v="photography/nature"/>
    <n v="0.49186046511627907"/>
    <n v="268.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x v="78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x v="78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x v="78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x v="8"/>
    <b v="0"/>
    <s v="photography/nature"/>
    <n v="0.45133333333333331"/>
    <n v="125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x v="29"/>
    <b v="0"/>
    <s v="photography/nature"/>
    <n v="0.04"/>
    <n v="25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x v="83"/>
    <b v="0"/>
    <s v="photography/nature"/>
    <n v="4.6666666666666669E-2"/>
    <n v="250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x v="29"/>
    <b v="0"/>
    <s v="photography/nature"/>
    <n v="3.3333333333333335E-3"/>
    <n v="1500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x v="80"/>
    <b v="0"/>
    <s v="photography/nature"/>
    <n v="3.7600000000000001E-2"/>
    <n v="62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x v="29"/>
    <b v="0"/>
    <s v="publishing/art books"/>
    <n v="6.7000000000000002E-3"/>
    <n v="10000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x v="78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x v="84"/>
    <b v="0"/>
    <s v="publishing/art books"/>
    <n v="1.4166666666666666E-2"/>
    <n v="3000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x v="29"/>
    <b v="0"/>
    <s v="publishing/art books"/>
    <n v="1E-3"/>
    <n v="1000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x v="29"/>
    <b v="0"/>
    <s v="publishing/art books"/>
    <n v="2.5000000000000001E-2"/>
    <n v="40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x v="211"/>
    <b v="0"/>
    <s v="publishing/art books"/>
    <n v="0.21249999999999999"/>
    <n v="508.47457627118644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x v="62"/>
    <b v="0"/>
    <s v="publishing/art books"/>
    <n v="4.1176470588235294E-2"/>
    <n v="653.84615384615381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x v="19"/>
    <b v="0"/>
    <s v="publishing/art books"/>
    <n v="0.13639999999999999"/>
    <n v="1136.3636363636363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x v="78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x v="47"/>
    <b v="0"/>
    <s v="publishing/art books"/>
    <n v="0.41399999999999998"/>
    <n v="115.38461538461539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x v="80"/>
    <b v="0"/>
    <s v="publishing/art books"/>
    <n v="6.6115702479338841E-3"/>
    <n v="3025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x v="83"/>
    <b v="0"/>
    <s v="publishing/art books"/>
    <n v="0.05"/>
    <n v="833.3333333333333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x v="83"/>
    <b v="0"/>
    <s v="publishing/art books"/>
    <n v="2.4777777777777777E-2"/>
    <n v="3000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x v="79"/>
    <b v="0"/>
    <s v="publishing/art books"/>
    <n v="5.0599999999999999E-2"/>
    <n v="1666.6666666666667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x v="2"/>
    <b v="0"/>
    <s v="publishing/art books"/>
    <n v="0.2291"/>
    <n v="285.71428571428572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x v="73"/>
    <b v="0"/>
    <s v="publishing/art books"/>
    <n v="0.13"/>
    <n v="500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x v="84"/>
    <b v="0"/>
    <s v="publishing/art books"/>
    <n v="5.4999999999999997E-3"/>
    <n v="5000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x v="80"/>
    <b v="0"/>
    <s v="publishing/art books"/>
    <n v="0.10806536636794939"/>
    <n v="474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x v="84"/>
    <b v="0"/>
    <s v="publishing/art books"/>
    <n v="8.4008400840084006E-3"/>
    <n v="1666.5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x v="78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x v="29"/>
    <b v="0"/>
    <s v="photography/places"/>
    <n v="5.0000000000000001E-3"/>
    <n v="1000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x v="83"/>
    <b v="0"/>
    <s v="photography/places"/>
    <n v="9.2999999999999999E-2"/>
    <n v="333.333333333333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x v="29"/>
    <b v="0"/>
    <s v="photography/places"/>
    <n v="7.5000000000000002E-4"/>
    <n v="20000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x v="78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x v="8"/>
    <b v="0"/>
    <s v="photography/places"/>
    <n v="0.79"/>
    <n v="166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x v="78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x v="29"/>
    <b v="0"/>
    <s v="photography/places"/>
    <n v="1.3333333333333334E-4"/>
    <n v="7500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x v="78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x v="78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x v="84"/>
    <b v="0"/>
    <s v="photography/places"/>
    <n v="1.7000000000000001E-2"/>
    <n v="3000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x v="297"/>
    <b v="0"/>
    <s v="photography/places"/>
    <n v="0.29228571428571426"/>
    <n v="152.17391304347825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x v="78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x v="83"/>
    <b v="0"/>
    <s v="photography/places"/>
    <n v="1.3636363636363637E-4"/>
    <n v="7333.333333333333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x v="73"/>
    <b v="0"/>
    <s v="photography/places"/>
    <n v="0.20499999999999999"/>
    <n v="100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x v="63"/>
    <b v="0"/>
    <s v="photography/places"/>
    <n v="2.8E-3"/>
    <n v="14285.714285714286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x v="83"/>
    <b v="0"/>
    <s v="photography/places"/>
    <n v="2.3076923076923078E-2"/>
    <n v="1083.3333333333333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x v="78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x v="29"/>
    <b v="0"/>
    <s v="photography/places"/>
    <n v="1.25E-3"/>
    <n v="800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x v="78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x v="82"/>
    <b v="0"/>
    <s v="photography/places"/>
    <n v="7.3400000000000007E-2"/>
    <n v="555.55555555555554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x v="66"/>
    <b v="1"/>
    <s v="music/rock"/>
    <n v="1.082492"/>
    <n v="44.642857142857146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x v="58"/>
    <b v="1"/>
    <s v="music/rock"/>
    <n v="1.0016666666666667"/>
    <n v="46.87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x v="209"/>
    <b v="1"/>
    <s v="music/rock"/>
    <n v="1.0003299999999999"/>
    <n v="66.666666666666671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x v="16"/>
    <b v="1"/>
    <s v="music/rock"/>
    <n v="1.2210714285714286"/>
    <n v="40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x v="34"/>
    <b v="1"/>
    <s v="music/rock"/>
    <n v="1.0069333333333335"/>
    <n v="136.36363636363637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x v="297"/>
    <b v="1"/>
    <s v="music/rock"/>
    <n v="1.01004125"/>
    <n v="86.956521739130437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x v="242"/>
    <b v="1"/>
    <s v="music/rock"/>
    <n v="1.4511000000000001"/>
    <n v="48.780487804878049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x v="23"/>
    <b v="1"/>
    <s v="music/rock"/>
    <n v="1.0125"/>
    <n v="52.173913043478258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x v="80"/>
    <b v="1"/>
    <s v="music/rock"/>
    <n v="1.1833333333333333"/>
    <n v="3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x v="300"/>
    <b v="1"/>
    <s v="music/rock"/>
    <n v="2.7185000000000001"/>
    <n v="17.857142857142858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x v="74"/>
    <b v="1"/>
    <s v="music/rock"/>
    <n v="1.25125"/>
    <n v="29.62962962962963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x v="202"/>
    <b v="1"/>
    <s v="music/rock"/>
    <n v="1.1000000000000001"/>
    <n v="45.454545454545453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x v="55"/>
    <b v="1"/>
    <s v="music/rock"/>
    <n v="1.0149999999999999"/>
    <n v="38.46153846153846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x v="99"/>
    <b v="1"/>
    <s v="music/rock"/>
    <n v="1.0269999999999999"/>
    <n v="64.93506493506492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x v="327"/>
    <b v="1"/>
    <s v="music/rock"/>
    <n v="1.1412500000000001"/>
    <n v="58.82352941176470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x v="328"/>
    <b v="1"/>
    <s v="music/rock"/>
    <n v="1.042"/>
    <n v="63.694267515923563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x v="150"/>
    <b v="1"/>
    <s v="music/rock"/>
    <n v="1.4585714285714286"/>
    <n v="44.30379746835443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x v="74"/>
    <b v="1"/>
    <s v="music/rock"/>
    <n v="1.0506666666666666"/>
    <n v="55.55555555555555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x v="23"/>
    <b v="1"/>
    <s v="music/rock"/>
    <n v="1.3333333333333333"/>
    <n v="65.217391304347828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x v="57"/>
    <b v="1"/>
    <s v="music/rock"/>
    <n v="1.1299999999999999"/>
    <n v="58.823529411764703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x v="77"/>
    <b v="1"/>
    <s v="music/rock"/>
    <n v="1.212"/>
    <n v="135.13513513513513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x v="71"/>
    <b v="1"/>
    <s v="music/rock"/>
    <n v="1.0172463768115942"/>
    <n v="106.15384615384616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x v="59"/>
    <b v="1"/>
    <s v="music/rock"/>
    <n v="1.0106666666666666"/>
    <n v="41.66666666666666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x v="20"/>
    <b v="1"/>
    <s v="music/rock"/>
    <n v="1.18"/>
    <n v="40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x v="201"/>
    <b v="1"/>
    <s v="music/rock"/>
    <n v="1.5533333333333332"/>
    <n v="72.115384615384613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x v="52"/>
    <b v="1"/>
    <s v="music/rock"/>
    <n v="1.0118750000000001"/>
    <n v="74.074074074074076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x v="44"/>
    <b v="1"/>
    <s v="music/rock"/>
    <n v="1.17"/>
    <n v="52.63157894736841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x v="106"/>
    <b v="1"/>
    <s v="music/rock"/>
    <n v="1.00925"/>
    <n v="45.454545454545453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x v="141"/>
    <b v="1"/>
    <s v="music/rock"/>
    <n v="1.0366666666666666"/>
    <n v="73.17073170731707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x v="149"/>
    <b v="1"/>
    <s v="music/rock"/>
    <n v="2.6524999999999999"/>
    <n v="31.746031746031747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x v="182"/>
    <b v="1"/>
    <s v="music/rock"/>
    <n v="1.5590999999999999"/>
    <n v="75.1879699248120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x v="5"/>
    <b v="1"/>
    <s v="music/rock"/>
    <n v="1.0162500000000001"/>
    <n v="85.10638297872340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x v="6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x v="58"/>
    <b v="1"/>
    <s v="music/rock"/>
    <n v="1.0049999999999999"/>
    <n v="62.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x v="77"/>
    <b v="1"/>
    <s v="music/rock"/>
    <n v="1.2529999999999999"/>
    <n v="54.05405405405405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x v="45"/>
    <b v="1"/>
    <s v="music/rock"/>
    <n v="1.0355555555555556"/>
    <n v="51.724137931034484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x v="41"/>
    <b v="1"/>
    <s v="music/rock"/>
    <n v="1.038"/>
    <n v="33.33333333333333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x v="74"/>
    <b v="1"/>
    <s v="music/rock"/>
    <n v="1.05"/>
    <n v="37.037037037037038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x v="10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x v="57"/>
    <b v="1"/>
    <s v="music/rock"/>
    <n v="1.6986000000000001"/>
    <n v="23.529411764705884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x v="55"/>
    <b v="1"/>
    <s v="music/pop"/>
    <n v="1.014"/>
    <n v="96.15384615384616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x v="33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x v="77"/>
    <b v="1"/>
    <s v="music/pop"/>
    <n v="1.2470000000000001"/>
    <n v="135.13513513513513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x v="130"/>
    <b v="1"/>
    <s v="music/pop"/>
    <n v="1.095"/>
    <n v="78.12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x v="73"/>
    <b v="1"/>
    <s v="music/pop"/>
    <n v="1.1080000000000001"/>
    <n v="500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x v="183"/>
    <b v="1"/>
    <s v="music/pop"/>
    <n v="1.1020000000000001"/>
    <n v="24.096385542168676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x v="67"/>
    <b v="1"/>
    <s v="music/pop"/>
    <n v="1.0471999999999999"/>
    <n v="108.69565217391305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x v="240"/>
    <b v="1"/>
    <s v="music/pop"/>
    <n v="1.2526086956521738"/>
    <n v="25.555555555555557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x v="75"/>
    <b v="1"/>
    <s v="music/pop"/>
    <n v="1.0058763157894737"/>
    <n v="46.913580246913583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x v="58"/>
    <b v="1"/>
    <s v="music/pop"/>
    <n v="1.4155"/>
    <n v="62.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x v="9"/>
    <b v="1"/>
    <s v="music/pop"/>
    <n v="1.0075000000000001"/>
    <n v="100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x v="16"/>
    <b v="1"/>
    <s v="music/pop"/>
    <n v="1.0066666666666666"/>
    <n v="64.285714285714292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x v="129"/>
    <b v="1"/>
    <s v="music/pop"/>
    <n v="1.7423040000000001"/>
    <n v="29.761904761904763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x v="69"/>
    <b v="1"/>
    <s v="music/pop"/>
    <n v="1.199090909090909"/>
    <n v="32.352941176470587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x v="53"/>
    <b v="1"/>
    <s v="music/pop"/>
    <n v="1.4286666666666668"/>
    <n v="31.2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x v="53"/>
    <b v="1"/>
    <s v="music/pop"/>
    <n v="1.0033493333333334"/>
    <n v="156.25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x v="170"/>
    <b v="1"/>
    <s v="music/pop"/>
    <n v="1.0493380000000001"/>
    <n v="113.12217194570135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x v="329"/>
    <b v="1"/>
    <s v="music/pop"/>
    <n v="1.3223333333333334"/>
    <n v="56.074766355140184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x v="43"/>
    <b v="1"/>
    <s v="music/pop"/>
    <n v="1.1279999999999999"/>
    <n v="11.111111111111111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x v="17"/>
    <b v="1"/>
    <s v="music/pop"/>
    <n v="12.5375"/>
    <n v="2.2222222222222223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x v="21"/>
    <b v="1"/>
    <s v="music/pop"/>
    <n v="1.0250632911392406"/>
    <n v="78.21782178217822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x v="95"/>
    <b v="1"/>
    <s v="music/pop"/>
    <n v="1.026375"/>
    <n v="129.03225806451613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x v="58"/>
    <b v="1"/>
    <s v="music/pop"/>
    <n v="1.08"/>
    <n v="31.2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x v="30"/>
    <b v="1"/>
    <s v="music/pop"/>
    <n v="1.2240879999999998"/>
    <n v="28.08988764044943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x v="251"/>
    <b v="1"/>
    <s v="music/pop"/>
    <n v="1.1945714285714286"/>
    <n v="37.63440860215053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x v="15"/>
    <b v="1"/>
    <s v="music/pop"/>
    <n v="1.6088"/>
    <n v="25.51020408163265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x v="141"/>
    <b v="1"/>
    <s v="music/pop"/>
    <n v="1.2685294117647059"/>
    <n v="41.463414634146339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x v="318"/>
    <b v="1"/>
    <s v="music/pop"/>
    <n v="1.026375"/>
    <n v="68.965517241379317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x v="47"/>
    <b v="1"/>
    <s v="music/pop"/>
    <n v="1.3975"/>
    <n v="38.46153846153846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x v="23"/>
    <b v="1"/>
    <s v="music/pop"/>
    <n v="1.026"/>
    <n v="43.478260869565219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x v="99"/>
    <b v="1"/>
    <s v="music/pop"/>
    <n v="1.0067349999999999"/>
    <n v="25.974025974025974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x v="72"/>
    <b v="1"/>
    <s v="music/pop"/>
    <n v="1.1294117647058823"/>
    <n v="34.693877551020407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x v="211"/>
    <b v="1"/>
    <s v="music/pop"/>
    <n v="1.2809523809523808"/>
    <n v="3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x v="116"/>
    <b v="1"/>
    <s v="music/pop"/>
    <n v="2.0169999999999999"/>
    <n v="44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x v="69"/>
    <b v="1"/>
    <s v="music/pop"/>
    <n v="1.37416"/>
    <n v="29.411764705882351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x v="288"/>
    <b v="1"/>
    <s v="music/pop"/>
    <n v="1.1533333333333333"/>
    <n v="71.428571428571431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x v="288"/>
    <b v="1"/>
    <s v="music/pop"/>
    <n v="1.1166666666666667"/>
    <n v="142.85714285714286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x v="72"/>
    <b v="1"/>
    <s v="music/pop"/>
    <n v="1.1839999999999999"/>
    <n v="30.612244897959183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x v="66"/>
    <b v="1"/>
    <s v="music/pop"/>
    <n v="1.75"/>
    <n v="35.71428571428571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x v="20"/>
    <b v="1"/>
    <s v="music/pop"/>
    <n v="1.175"/>
    <n v="40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x v="330"/>
    <b v="0"/>
    <s v="music/faith"/>
    <n v="1.0142212307692309"/>
    <n v="73.529411764705884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x v="78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x v="73"/>
    <b v="0"/>
    <s v="music/faith"/>
    <n v="0.21714285714285714"/>
    <n v="350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x v="21"/>
    <b v="0"/>
    <s v="music/faith"/>
    <n v="1.0912500000000001"/>
    <n v="79.207920792079207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x v="41"/>
    <b v="0"/>
    <s v="music/faith"/>
    <n v="1.0285714285714285"/>
    <n v="23.333333333333332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x v="29"/>
    <b v="0"/>
    <s v="music/faith"/>
    <n v="3.5999999999999999E-3"/>
    <n v="5000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x v="70"/>
    <b v="0"/>
    <s v="music/faith"/>
    <n v="0.3125"/>
    <n v="256.41025641025641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x v="63"/>
    <b v="0"/>
    <s v="music/faith"/>
    <n v="0.443"/>
    <n v="571.4285714285714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x v="25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x v="202"/>
    <b v="0"/>
    <s v="music/faith"/>
    <n v="0.254"/>
    <n v="227.27272727272728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x v="44"/>
    <b v="0"/>
    <s v="music/faith"/>
    <n v="0.33473333333333333"/>
    <n v="789.4736842105263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x v="41"/>
    <b v="0"/>
    <s v="music/faith"/>
    <n v="0.47799999999999998"/>
    <n v="333.3333333333333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x v="22"/>
    <b v="0"/>
    <s v="music/faith"/>
    <n v="9.3333333333333338E-2"/>
    <n v="37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x v="29"/>
    <b v="0"/>
    <s v="music/faith"/>
    <n v="5.0000000000000001E-4"/>
    <n v="10000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x v="23"/>
    <b v="0"/>
    <s v="music/faith"/>
    <n v="0.11708333333333333"/>
    <n v="521.73913043478262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x v="78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x v="19"/>
    <b v="0"/>
    <s v="music/faith"/>
    <n v="0.20208000000000001"/>
    <n v="568.18181818181813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x v="78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x v="80"/>
    <b v="0"/>
    <s v="music/faith"/>
    <n v="4.2311459353574929E-2"/>
    <n v="1276.25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x v="1"/>
    <b v="0"/>
    <s v="music/faith"/>
    <n v="0.2606"/>
    <n v="253.16455696202533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x v="84"/>
    <b v="0"/>
    <s v="music/faith"/>
    <n v="1.9801980198019802E-3"/>
    <n v="252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x v="29"/>
    <b v="0"/>
    <s v="music/faith"/>
    <n v="6.0606060606060605E-5"/>
    <n v="16500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x v="84"/>
    <b v="0"/>
    <s v="music/faith"/>
    <n v="1.0200000000000001E-2"/>
    <n v="2500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x v="202"/>
    <b v="0"/>
    <s v="music/faith"/>
    <n v="0.65100000000000002"/>
    <n v="181.81818181818181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x v="78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x v="78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x v="82"/>
    <b v="0"/>
    <s v="music/faith"/>
    <n v="9.74E-2"/>
    <n v="555.5555555555555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x v="78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x v="80"/>
    <b v="0"/>
    <s v="music/faith"/>
    <n v="4.8571428571428571E-2"/>
    <n v="437.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x v="29"/>
    <b v="0"/>
    <s v="music/faith"/>
    <n v="6.7999999999999996E-3"/>
    <n v="5000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x v="84"/>
    <b v="0"/>
    <s v="music/faith"/>
    <n v="0.105"/>
    <n v="5000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x v="78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x v="29"/>
    <b v="0"/>
    <s v="music/faith"/>
    <n v="1.6666666666666666E-2"/>
    <n v="300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x v="57"/>
    <b v="0"/>
    <s v="music/faith"/>
    <n v="7.868E-2"/>
    <n v="1470.5882352941176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x v="84"/>
    <b v="0"/>
    <s v="music/faith"/>
    <n v="2.2000000000000001E-3"/>
    <n v="2500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x v="83"/>
    <b v="0"/>
    <s v="music/faith"/>
    <n v="7.4999999999999997E-2"/>
    <n v="666.66666666666663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x v="14"/>
    <b v="0"/>
    <s v="music/faith"/>
    <n v="0.42725880551301687"/>
    <n v="79.634146341463421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x v="84"/>
    <b v="0"/>
    <s v="music/faith"/>
    <n v="2.142857142857143E-3"/>
    <n v="17500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x v="83"/>
    <b v="0"/>
    <s v="music/faith"/>
    <n v="8.7500000000000008E-3"/>
    <n v="1333.3333333333333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x v="22"/>
    <b v="0"/>
    <s v="music/faith"/>
    <n v="5.6250000000000001E-2"/>
    <n v="500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x v="78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x v="29"/>
    <b v="0"/>
    <s v="music/faith"/>
    <n v="3.4722222222222224E-4"/>
    <n v="2880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x v="83"/>
    <b v="0"/>
    <s v="music/faith"/>
    <n v="6.5000000000000002E-2"/>
    <n v="3333.3333333333335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x v="80"/>
    <b v="0"/>
    <s v="music/faith"/>
    <n v="5.8333333333333336E-3"/>
    <n v="1500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x v="82"/>
    <b v="0"/>
    <s v="music/faith"/>
    <n v="0.10181818181818182"/>
    <n v="611.11111111111109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x v="38"/>
    <b v="0"/>
    <s v="music/faith"/>
    <n v="0.33784615384615385"/>
    <n v="406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x v="29"/>
    <b v="0"/>
    <s v="music/faith"/>
    <n v="3.3333333333333332E-4"/>
    <n v="3000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x v="63"/>
    <b v="0"/>
    <s v="music/faith"/>
    <n v="0.68400000000000005"/>
    <n v="178.57142857142858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x v="78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x v="78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x v="78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x v="78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x v="78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x v="29"/>
    <b v="0"/>
    <s v="music/faith"/>
    <n v="2.2222222222222223E-4"/>
    <n v="4500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x v="84"/>
    <b v="0"/>
    <s v="music/faith"/>
    <n v="0.11"/>
    <n v="500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x v="29"/>
    <b v="0"/>
    <s v="music/faith"/>
    <n v="7.3333333333333332E-3"/>
    <n v="3000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x v="41"/>
    <b v="0"/>
    <s v="music/faith"/>
    <n v="0.21249999999999999"/>
    <n v="266.66666666666669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x v="29"/>
    <b v="0"/>
    <s v="music/faith"/>
    <n v="4.0000000000000001E-3"/>
    <n v="500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x v="29"/>
    <b v="0"/>
    <s v="music/faith"/>
    <n v="1E-3"/>
    <n v="1000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x v="78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x v="47"/>
    <b v="1"/>
    <s v="photography/photobooks"/>
    <n v="1.1083333333333334"/>
    <n v="23.0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x v="69"/>
    <b v="1"/>
    <s v="photography/photobooks"/>
    <n v="1.0874999999999999"/>
    <n v="58.823529411764703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x v="85"/>
    <b v="1"/>
    <s v="photography/photobooks"/>
    <n v="1.0041666666666667"/>
    <n v="89.552238805970148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x v="16"/>
    <b v="1"/>
    <s v="photography/photobooks"/>
    <n v="1.1845454545454546"/>
    <n v="78.5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x v="30"/>
    <b v="1"/>
    <s v="photography/photobooks"/>
    <n v="1.1401428571428571"/>
    <n v="78.651685393258433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x v="329"/>
    <b v="1"/>
    <s v="photography/photobooks"/>
    <n v="1.4810000000000001"/>
    <n v="140.18691588785046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x v="180"/>
    <b v="1"/>
    <s v="photography/photobooks"/>
    <n v="1.0495555555555556"/>
    <n v="56.60377358490566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x v="331"/>
    <b v="1"/>
    <s v="photography/photobooks"/>
    <n v="1.29948"/>
    <n v="276.2430939226519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x v="132"/>
    <b v="1"/>
    <s v="photography/photobooks"/>
    <n v="1.2348756218905472"/>
    <n v="76.71755725190840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x v="207"/>
    <b v="1"/>
    <s v="photography/photobooks"/>
    <n v="2.0162"/>
    <n v="40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x v="42"/>
    <b v="1"/>
    <s v="photography/photobooks"/>
    <n v="1.0289999999999999"/>
    <n v="163.934426229508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x v="240"/>
    <b v="1"/>
    <s v="photography/photobooks"/>
    <n v="2.6016666666666666"/>
    <n v="13.333333333333334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x v="2"/>
    <b v="1"/>
    <s v="photography/photobooks"/>
    <n v="1.08"/>
    <n v="428.5714285714285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x v="240"/>
    <b v="1"/>
    <s v="photography/photobooks"/>
    <n v="1.1052941176470588"/>
    <n v="94.444444444444443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x v="80"/>
    <b v="1"/>
    <s v="photography/photobooks"/>
    <n v="1.2"/>
    <n v="6.2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x v="148"/>
    <b v="1"/>
    <s v="photography/photobooks"/>
    <n v="1.0282909090909091"/>
    <n v="45.833333333333336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x v="25"/>
    <b v="1"/>
    <s v="photography/photobooks"/>
    <n v="1.1599999999999999"/>
    <n v="357.14285714285717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x v="74"/>
    <b v="1"/>
    <s v="photography/photobooks"/>
    <n v="1.147"/>
    <n v="37.03703703703703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x v="72"/>
    <b v="1"/>
    <s v="photography/photobooks"/>
    <n v="1.0660000000000001"/>
    <n v="102.04081632653062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x v="332"/>
    <b v="1"/>
    <s v="photography/photobooks"/>
    <n v="1.6544000000000001"/>
    <n v="49.019607843137258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x v="83"/>
    <b v="1"/>
    <s v="photography/photobooks"/>
    <n v="1.55"/>
    <n v="33.333333333333336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x v="20"/>
    <b v="1"/>
    <s v="photography/photobooks"/>
    <n v="8.85"/>
    <n v="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x v="115"/>
    <b v="1"/>
    <s v="photography/photobooks"/>
    <n v="1.0190833333333333"/>
    <n v="101.6949152542372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x v="70"/>
    <b v="0"/>
    <s v="photography/photobooks"/>
    <n v="0.19600000000000001"/>
    <n v="282.05128205128204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x v="273"/>
    <b v="0"/>
    <s v="photography/photobooks"/>
    <n v="0.59467839999999994"/>
    <n v="121.3592233009708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x v="78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x v="70"/>
    <b v="0"/>
    <s v="photography/photobooks"/>
    <n v="0.4572"/>
    <n v="128.205128205128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x v="41"/>
    <b v="0"/>
    <s v="photography/photobooks"/>
    <n v="3.7400000000000003E-2"/>
    <n v="333.33333333333331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x v="19"/>
    <b v="0"/>
    <s v="photography/photobooks"/>
    <n v="2.7025E-2"/>
    <n v="1818.1818181818182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x v="297"/>
    <b v="0"/>
    <s v="photography/photobooks"/>
    <n v="0.56514285714285717"/>
    <n v="266.30434782608694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x v="20"/>
    <b v="0"/>
    <s v="photography/photobooks"/>
    <n v="0.21309523809523809"/>
    <n v="168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x v="10"/>
    <b v="0"/>
    <s v="photography/photobooks"/>
    <n v="0.156"/>
    <n v="289.473684210526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x v="10"/>
    <b v="0"/>
    <s v="photography/photobooks"/>
    <n v="6.2566666666666673E-2"/>
    <n v="1578.9473684210527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x v="62"/>
    <b v="0"/>
    <s v="photography/photobooks"/>
    <n v="0.4592"/>
    <n v="192.30769230769232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x v="204"/>
    <b v="0"/>
    <s v="photography/photobooks"/>
    <n v="0.65101538461538466"/>
    <n v="262.0967741935484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x v="80"/>
    <b v="0"/>
    <s v="photography/photobooks"/>
    <n v="6.7000000000000004E-2"/>
    <n v="1250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x v="73"/>
    <b v="0"/>
    <s v="photography/photobooks"/>
    <n v="0.135625"/>
    <n v="480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x v="41"/>
    <b v="0"/>
    <s v="photography/photobooks"/>
    <n v="1.9900000000000001E-2"/>
    <n v="3333.3333333333335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x v="44"/>
    <b v="0"/>
    <s v="photography/photobooks"/>
    <n v="0.36236363636363639"/>
    <n v="289.4736842105263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x v="215"/>
    <b v="0"/>
    <s v="photography/photobooks"/>
    <n v="0.39743333333333336"/>
    <n v="197.36842105263159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x v="54"/>
    <b v="0"/>
    <s v="photography/photobooks"/>
    <n v="0.25763636363636366"/>
    <n v="229.16666666666666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x v="88"/>
    <b v="0"/>
    <s v="photography/photobooks"/>
    <n v="0.15491428571428573"/>
    <n v="460.5263157894737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x v="333"/>
    <b v="0"/>
    <s v="photography/photobooks"/>
    <n v="0.236925"/>
    <n v="216.21621621621622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x v="51"/>
    <b v="0"/>
    <s v="photography/photobooks"/>
    <n v="0.39760000000000001"/>
    <n v="151.5151515151515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x v="52"/>
    <b v="0"/>
    <s v="photography/photobooks"/>
    <n v="0.20220833333333332"/>
    <n v="222.2222222222222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x v="60"/>
    <b v="0"/>
    <s v="photography/photobooks"/>
    <n v="0.47631578947368419"/>
    <n v="65.51724137931034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x v="54"/>
    <b v="0"/>
    <s v="photography/photobooks"/>
    <n v="0.15329999999999999"/>
    <n v="416.66666666666669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x v="80"/>
    <b v="0"/>
    <s v="photography/photobooks"/>
    <n v="1.3818181818181818E-2"/>
    <n v="1375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x v="80"/>
    <b v="0"/>
    <s v="photography/photobooks"/>
    <n v="5.0000000000000001E-3"/>
    <n v="200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x v="41"/>
    <b v="0"/>
    <s v="photography/photobooks"/>
    <n v="4.9575757575757579E-2"/>
    <n v="2200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x v="80"/>
    <b v="0"/>
    <s v="photography/photobooks"/>
    <n v="3.5666666666666666E-2"/>
    <n v="750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x v="237"/>
    <b v="0"/>
    <s v="photography/photobooks"/>
    <n v="0.61124000000000001"/>
    <n v="179.85611510791367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x v="84"/>
    <b v="0"/>
    <s v="photography/photobooks"/>
    <n v="1.3333333333333334E-2"/>
    <n v="150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x v="59"/>
    <b v="0"/>
    <s v="photography/photobooks"/>
    <n v="0.11077777777777778"/>
    <n v="500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x v="75"/>
    <b v="0"/>
    <s v="photography/photobooks"/>
    <n v="0.38735714285714284"/>
    <n v="345.67901234567898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x v="48"/>
    <b v="0"/>
    <s v="photography/photobooks"/>
    <n v="0.22052631578947368"/>
    <n v="220.9302325581395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x v="205"/>
    <b v="0"/>
    <s v="photography/photobooks"/>
    <n v="0.67549999999999999"/>
    <n v="71.428571428571431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x v="77"/>
    <b v="0"/>
    <s v="photography/photobooks"/>
    <n v="0.136375"/>
    <n v="432.4324324324324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x v="79"/>
    <b v="0"/>
    <s v="photography/photobooks"/>
    <n v="1.7457500000000001E-2"/>
    <n v="666.66666666666663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x v="116"/>
    <b v="0"/>
    <s v="photography/photobooks"/>
    <n v="0.20449632511889321"/>
    <n v="409.3805309734513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x v="77"/>
    <b v="0"/>
    <s v="photography/photobooks"/>
    <n v="0.13852941176470587"/>
    <n v="459.45945945945948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x v="59"/>
    <b v="0"/>
    <s v="photography/photobooks"/>
    <n v="0.48485714285714288"/>
    <n v="194.44444444444446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x v="11"/>
    <b v="0"/>
    <s v="photography/photobooks"/>
    <n v="0.308"/>
    <n v="233.33333333333334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x v="47"/>
    <b v="0"/>
    <s v="photography/photobooks"/>
    <n v="0.35174193548387095"/>
    <n v="298.07692307692309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x v="259"/>
    <b v="0"/>
    <s v="photography/photobooks"/>
    <n v="0.36404444444444445"/>
    <n v="184.42622950819671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x v="22"/>
    <b v="0"/>
    <s v="photography/photobooks"/>
    <n v="2.955E-2"/>
    <n v="2500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x v="22"/>
    <b v="0"/>
    <s v="photography/photobooks"/>
    <n v="0.1106"/>
    <n v="6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x v="93"/>
    <b v="0"/>
    <s v="photography/photobooks"/>
    <n v="0.41407142857142859"/>
    <n v="291.66666666666669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x v="82"/>
    <b v="0"/>
    <s v="photography/photobooks"/>
    <n v="0.10857142857142857"/>
    <n v="388.8888888888889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x v="84"/>
    <b v="0"/>
    <s v="photography/photobooks"/>
    <n v="3.3333333333333333E-2"/>
    <n v="22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x v="55"/>
    <b v="0"/>
    <s v="photography/photobooks"/>
    <n v="7.407407407407407E-4"/>
    <n v="2076.9230769230771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x v="23"/>
    <b v="0"/>
    <s v="photography/photobooks"/>
    <n v="0.13307692307692306"/>
    <n v="282.6086956521739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x v="78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x v="205"/>
    <b v="0"/>
    <s v="photography/photobooks"/>
    <n v="0.49183333333333334"/>
    <n v="85.71428571428570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x v="78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x v="79"/>
    <b v="0"/>
    <s v="photography/photobooks"/>
    <n v="2.036E-2"/>
    <n v="4166.666666666667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x v="61"/>
    <b v="0"/>
    <s v="photography/photobooks"/>
    <n v="0.52327777777777773"/>
    <n v="180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x v="78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x v="80"/>
    <b v="0"/>
    <s v="photography/photobooks"/>
    <n v="2.0833333333333332E-2"/>
    <n v="300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x v="22"/>
    <b v="0"/>
    <s v="photography/photobooks"/>
    <n v="6.565384615384616E-2"/>
    <n v="3250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x v="7"/>
    <b v="1"/>
    <s v="music/rock"/>
    <n v="1.3489"/>
    <n v="43.859649122807021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x v="202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x v="51"/>
    <b v="1"/>
    <s v="music/rock"/>
    <n v="1.1585714285714286"/>
    <n v="21.212121212121211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x v="244"/>
    <b v="1"/>
    <s v="music/rock"/>
    <n v="1.0006666666666666"/>
    <n v="7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x v="133"/>
    <b v="1"/>
    <s v="music/rock"/>
    <n v="1.0505"/>
    <n v="40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x v="44"/>
    <b v="1"/>
    <s v="music/rock"/>
    <n v="1.01"/>
    <n v="52.631578947368418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x v="93"/>
    <b v="1"/>
    <s v="music/rock"/>
    <n v="1.0066250000000001"/>
    <n v="83.33333333333332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x v="53"/>
    <b v="1"/>
    <s v="music/rock"/>
    <n v="1.0016"/>
    <n v="416.66666666666669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x v="51"/>
    <b v="1"/>
    <s v="music/rock"/>
    <n v="1.6668333333333334"/>
    <n v="45.454545454545453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x v="334"/>
    <b v="1"/>
    <s v="music/rock"/>
    <n v="1.0153333333333334"/>
    <n v="66.371681415929203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x v="25"/>
    <b v="1"/>
    <s v="music/rock"/>
    <n v="1.03"/>
    <n v="71.428571428571431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x v="9"/>
    <b v="1"/>
    <s v="music/rock"/>
    <n v="1.4285714285714286"/>
    <n v="17.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x v="20"/>
    <b v="1"/>
    <s v="music/rock"/>
    <n v="2.625"/>
    <n v="16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x v="240"/>
    <b v="1"/>
    <s v="music/rock"/>
    <n v="1.1805000000000001"/>
    <n v="111.11111111111111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x v="202"/>
    <b v="1"/>
    <s v="music/rock"/>
    <n v="1.04"/>
    <n v="45.45454545454545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x v="165"/>
    <b v="1"/>
    <s v="music/rock"/>
    <n v="2.0034000000000001"/>
    <n v="90.909090909090907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x v="209"/>
    <b v="1"/>
    <s v="music/rock"/>
    <n v="3.0683333333333334"/>
    <n v="20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x v="33"/>
    <b v="1"/>
    <s v="music/rock"/>
    <n v="1.00149"/>
    <n v="35.714285714285715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x v="43"/>
    <b v="1"/>
    <s v="music/rock"/>
    <n v="2.0529999999999999"/>
    <n v="22.222222222222221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x v="62"/>
    <b v="1"/>
    <s v="music/rock"/>
    <n v="1.0888888888888888"/>
    <n v="69.230769230769226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x v="244"/>
    <b v="1"/>
    <s v="music/rock"/>
    <n v="1.0175000000000001"/>
    <n v="50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x v="64"/>
    <b v="1"/>
    <s v="music/rock"/>
    <n v="1.2524999999999999"/>
    <n v="95.238095238095241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x v="179"/>
    <b v="1"/>
    <s v="music/rock"/>
    <n v="1.2400610000000001"/>
    <n v="74.626865671641795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x v="9"/>
    <b v="1"/>
    <s v="music/rock"/>
    <n v="1.014"/>
    <n v="7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x v="10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x v="335"/>
    <b v="1"/>
    <s v="music/rock"/>
    <n v="1.3792666666666666"/>
    <n v="71.77033492822965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x v="44"/>
    <b v="1"/>
    <s v="music/rock"/>
    <n v="1.2088000000000001"/>
    <n v="65.78947368421052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x v="54"/>
    <b v="1"/>
    <s v="music/rock"/>
    <n v="1.0736666666666668"/>
    <n v="125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x v="22"/>
    <b v="1"/>
    <s v="music/rock"/>
    <n v="1.0033333333333334"/>
    <n v="37.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x v="122"/>
    <b v="1"/>
    <s v="music/rock"/>
    <n v="1.0152222222222222"/>
    <n v="50.279329608938546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x v="55"/>
    <b v="1"/>
    <s v="music/rock"/>
    <n v="1.0007692307692309"/>
    <n v="50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x v="132"/>
    <b v="1"/>
    <s v="music/rock"/>
    <n v="1.1696666666666666"/>
    <n v="114.50381679389314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x v="25"/>
    <b v="1"/>
    <s v="music/rock"/>
    <n v="1.01875"/>
    <n v="57.142857142857146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x v="49"/>
    <b v="1"/>
    <s v="music/rock"/>
    <n v="1.0212366666666666"/>
    <n v="86.206896551724142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x v="277"/>
    <b v="1"/>
    <s v="music/rock"/>
    <n v="1.5405897142857143"/>
    <n v="45.811518324607327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x v="44"/>
    <b v="1"/>
    <s v="music/rock"/>
    <n v="1.0125"/>
    <n v="52.631578947368418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x v="19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x v="184"/>
    <b v="1"/>
    <s v="music/rock"/>
    <n v="1.0874800874800874"/>
    <n v="37.28557046979865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x v="66"/>
    <b v="1"/>
    <s v="music/rock"/>
    <n v="1.3183333333333334"/>
    <n v="53.571428571428569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x v="10"/>
    <b v="1"/>
    <s v="music/rock"/>
    <n v="1.3346666666666667"/>
    <n v="39.473684210526315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x v="78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x v="38"/>
    <b v="0"/>
    <s v="games/mobile games"/>
    <n v="8.0833333333333326E-2"/>
    <n v="112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x v="84"/>
    <b v="0"/>
    <s v="games/mobile games"/>
    <n v="4.0000000000000001E-3"/>
    <n v="1250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x v="53"/>
    <b v="0"/>
    <s v="games/mobile games"/>
    <n v="0.42892307692307691"/>
    <n v="135.4166666666666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x v="84"/>
    <b v="0"/>
    <s v="games/mobile games"/>
    <n v="3.6363636363636364E-5"/>
    <n v="55000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x v="84"/>
    <b v="0"/>
    <s v="games/mobile games"/>
    <n v="5.0000000000000001E-3"/>
    <n v="12500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x v="29"/>
    <b v="0"/>
    <s v="games/mobile games"/>
    <n v="5.0000000000000001E-4"/>
    <n v="2000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x v="57"/>
    <b v="0"/>
    <s v="games/mobile games"/>
    <n v="4.8680000000000001E-2"/>
    <n v="1470.5882352941176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x v="78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x v="202"/>
    <b v="0"/>
    <s v="games/mobile games"/>
    <n v="0.10314285714285715"/>
    <n v="318.18181818181819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x v="195"/>
    <b v="0"/>
    <s v="games/mobile games"/>
    <n v="0.7178461538461538"/>
    <n v="68.421052631578945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x v="62"/>
    <b v="0"/>
    <s v="games/mobile games"/>
    <n v="1.06E-2"/>
    <n v="1538.4615384615386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x v="84"/>
    <b v="0"/>
    <s v="games/mobile games"/>
    <n v="4.4999999999999997E-3"/>
    <n v="4000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x v="84"/>
    <b v="0"/>
    <s v="games/mobile games"/>
    <n v="1.6249999999999999E-4"/>
    <n v="80000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x v="83"/>
    <b v="0"/>
    <s v="games/mobile games"/>
    <n v="5.1000000000000004E-3"/>
    <n v="3333.3333333333335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x v="78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x v="78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x v="78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x v="84"/>
    <b v="0"/>
    <s v="games/mobile games"/>
    <n v="1.1999999999999999E-3"/>
    <n v="2500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x v="54"/>
    <b v="0"/>
    <s v="games/mobile games"/>
    <n v="0.20080000000000001"/>
    <n v="208.33333333333334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x v="16"/>
    <b v="1"/>
    <s v="music/indie rock"/>
    <n v="1.726845"/>
    <n v="28.571428571428573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x v="75"/>
    <b v="1"/>
    <s v="music/indie rock"/>
    <n v="1.008955223880597"/>
    <n v="41.358024691358025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x v="58"/>
    <b v="1"/>
    <s v="music/indie rock"/>
    <n v="1.0480480480480481"/>
    <n v="31.2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x v="55"/>
    <b v="1"/>
    <s v="music/indie rock"/>
    <n v="1.351"/>
    <n v="38.4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x v="217"/>
    <b v="1"/>
    <s v="music/indie rock"/>
    <n v="1.1632786885245903"/>
    <n v="43.5714285714285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x v="60"/>
    <b v="1"/>
    <s v="music/indie rock"/>
    <n v="1.0208333333333333"/>
    <n v="41.379310344827587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x v="22"/>
    <b v="1"/>
    <s v="music/indie rock"/>
    <n v="1.1116666666666666"/>
    <n v="3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x v="30"/>
    <b v="1"/>
    <s v="music/indie rock"/>
    <n v="1.6608000000000001"/>
    <n v="28.089887640449437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x v="34"/>
    <b v="1"/>
    <s v="music/indie rock"/>
    <n v="1.0660000000000001"/>
    <n v="45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x v="336"/>
    <b v="1"/>
    <s v="music/indie rock"/>
    <n v="1.4458441666666668"/>
    <n v="48.780487804878049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x v="148"/>
    <b v="1"/>
    <s v="music/indie rock"/>
    <n v="1.0555000000000001"/>
    <n v="83.333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x v="55"/>
    <b v="1"/>
    <s v="music/indie rock"/>
    <n v="1.3660000000000001"/>
    <n v="19.23076923076923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x v="43"/>
    <b v="1"/>
    <s v="music/indie rock"/>
    <n v="1.04"/>
    <n v="55.555555555555557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x v="9"/>
    <b v="1"/>
    <s v="music/indie rock"/>
    <n v="1.145"/>
    <n v="50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x v="5"/>
    <b v="1"/>
    <s v="music/indie rock"/>
    <n v="1.0171957671957672"/>
    <n v="193.0212765957446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x v="62"/>
    <b v="1"/>
    <s v="music/indie rock"/>
    <n v="1.2394678492239468"/>
    <n v="34.69230769230769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x v="275"/>
    <b v="1"/>
    <s v="music/indie rock"/>
    <n v="1.0245669291338582"/>
    <n v="34.699453551912569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x v="64"/>
    <b v="1"/>
    <s v="music/indie rock"/>
    <n v="1.4450000000000001"/>
    <n v="47.61904761904762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x v="288"/>
    <b v="1"/>
    <s v="music/indie rock"/>
    <n v="1.3333333333333333"/>
    <n v="21.42857142857142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x v="241"/>
    <b v="1"/>
    <s v="music/indie rock"/>
    <n v="1.0936440000000001"/>
    <n v="46.29629629629629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x v="20"/>
    <b v="0"/>
    <s v="technology/gadgets"/>
    <n v="2.696969696969697E-2"/>
    <n v="3960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x v="83"/>
    <b v="0"/>
    <s v="technology/gadgets"/>
    <n v="1.2E-2"/>
    <n v="333.33333333333331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x v="14"/>
    <b v="0"/>
    <s v="technology/gadgets"/>
    <n v="0.46600000000000003"/>
    <n v="73.170731707317074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x v="84"/>
    <b v="0"/>
    <s v="technology/gadgets"/>
    <n v="1E-3"/>
    <n v="25000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x v="80"/>
    <b v="0"/>
    <s v="technology/gadgets"/>
    <n v="1.6800000000000001E-3"/>
    <n v="6250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x v="221"/>
    <b v="0"/>
    <s v="technology/gadgets"/>
    <n v="0.42759999999999998"/>
    <n v="505.05050505050502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x v="80"/>
    <b v="0"/>
    <s v="technology/gadgets"/>
    <n v="2.8333333333333335E-3"/>
    <n v="7500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x v="80"/>
    <b v="0"/>
    <s v="technology/gadgets"/>
    <n v="1.7319999999999999E-2"/>
    <n v="6250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x v="44"/>
    <b v="0"/>
    <s v="technology/gadgets"/>
    <n v="0.14111428571428572"/>
    <n v="921.0526315789474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x v="168"/>
    <b v="0"/>
    <s v="technology/gadgets"/>
    <n v="0.39395294117647056"/>
    <n v="298.24561403508773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x v="29"/>
    <b v="0"/>
    <s v="technology/gadgets"/>
    <n v="2.3529411764705883E-4"/>
    <n v="4250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x v="288"/>
    <b v="0"/>
    <s v="technology/gadgets"/>
    <n v="0.59299999999999997"/>
    <n v="119.04761904761905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x v="55"/>
    <b v="0"/>
    <s v="technology/gadgets"/>
    <n v="1.3270833333333334E-2"/>
    <n v="1846.1538461538462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x v="84"/>
    <b v="0"/>
    <s v="technology/gadgets"/>
    <n v="9.0090090090090086E-2"/>
    <n v="333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x v="80"/>
    <b v="0"/>
    <s v="technology/gadgets"/>
    <n v="1.6E-2"/>
    <n v="125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x v="79"/>
    <b v="0"/>
    <s v="technology/gadgets"/>
    <n v="5.1000000000000004E-3"/>
    <n v="3333.3333333333335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x v="16"/>
    <b v="0"/>
    <s v="technology/gadgets"/>
    <n v="0.52570512820512816"/>
    <n v="5571.4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x v="82"/>
    <b v="0"/>
    <s v="technology/gadgets"/>
    <n v="1.04E-2"/>
    <n v="2777.7777777777778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x v="22"/>
    <b v="0"/>
    <s v="technology/gadgets"/>
    <n v="0.47399999999999998"/>
    <n v="62.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x v="217"/>
    <b v="0"/>
    <s v="technology/gadgets"/>
    <n v="0.43030000000000002"/>
    <n v="95.23809523809524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x v="44"/>
    <b v="1"/>
    <s v="music/indie rock"/>
    <n v="1.3680000000000001"/>
    <n v="39.473684210526315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x v="31"/>
    <b v="1"/>
    <s v="music/indie rock"/>
    <n v="1.1555"/>
    <n v="31.2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x v="62"/>
    <b v="1"/>
    <s v="music/indie rock"/>
    <n v="2.4079999999999999"/>
    <n v="9.6153846153846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x v="51"/>
    <b v="1"/>
    <s v="music/indie rock"/>
    <n v="1.1439999999999999"/>
    <n v="90.909090909090907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x v="47"/>
    <b v="1"/>
    <s v="music/indie rock"/>
    <n v="1.1033333333333333"/>
    <n v="28.84615384615384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x v="329"/>
    <b v="1"/>
    <s v="music/indie rock"/>
    <n v="1.9537933333333333"/>
    <n v="14.018691588785046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x v="202"/>
    <b v="1"/>
    <s v="music/indie rock"/>
    <n v="1.0333333333333334"/>
    <n v="54.54545454545454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x v="69"/>
    <b v="1"/>
    <s v="music/indie rock"/>
    <n v="1.031372549019608"/>
    <n v="75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x v="11"/>
    <b v="1"/>
    <s v="music/indie rock"/>
    <n v="1.003125"/>
    <n v="42.666666666666664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x v="55"/>
    <b v="1"/>
    <s v="music/indie rock"/>
    <n v="1.27"/>
    <n v="38.46153846153846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x v="133"/>
    <b v="1"/>
    <s v="music/indie rock"/>
    <n v="1.20601"/>
    <n v="40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x v="144"/>
    <b v="1"/>
    <s v="music/indie rock"/>
    <n v="1.0699047619047619"/>
    <n v="65.625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x v="238"/>
    <b v="1"/>
    <s v="music/indie rock"/>
    <n v="1.7243333333333333"/>
    <n v="54.545454545454547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x v="99"/>
    <b v="1"/>
    <s v="music/indie rock"/>
    <n v="1.2362"/>
    <n v="64.935064935064929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x v="133"/>
    <b v="1"/>
    <s v="music/indie rock"/>
    <n v="1.0840000000000001"/>
    <n v="50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x v="108"/>
    <b v="1"/>
    <s v="music/indie rock"/>
    <n v="1.1652013333333333"/>
    <n v="51.724137931034484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x v="60"/>
    <b v="1"/>
    <s v="music/indie rock"/>
    <n v="1.8724499999999999"/>
    <n v="20.68965517241379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x v="229"/>
    <b v="1"/>
    <s v="music/indie rock"/>
    <n v="1.1593333333333333"/>
    <n v="131.5789473684210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x v="93"/>
    <b v="1"/>
    <s v="music/indie rock"/>
    <n v="1.107"/>
    <n v="104.16666666666667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x v="162"/>
    <b v="1"/>
    <s v="music/indie rock"/>
    <n v="1.7092307692307693"/>
    <n v="20.96774193548387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x v="337"/>
    <b v="1"/>
    <s v="technology/hardware"/>
    <n v="1.2611835600000001"/>
    <n v="51.198033995494576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x v="195"/>
    <b v="1"/>
    <s v="technology/hardware"/>
    <n v="1.3844033333333334"/>
    <n v="63.157894736842103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x v="338"/>
    <b v="1"/>
    <s v="technology/hardware"/>
    <n v="17.052499999999998"/>
    <n v="4.0355125100887816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x v="339"/>
    <b v="1"/>
    <s v="technology/hardware"/>
    <n v="7.8805550000000002"/>
    <n v="22.358859698155396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x v="340"/>
    <b v="1"/>
    <s v="technology/hardware"/>
    <n v="3.4801799999999998"/>
    <n v="147.05882352941177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x v="16"/>
    <b v="1"/>
    <s v="technology/hardware"/>
    <n v="1.4974666666666667"/>
    <n v="107.1428571428571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x v="23"/>
    <b v="1"/>
    <s v="technology/hardware"/>
    <n v="1.0063375000000001"/>
    <n v="34.782608695652172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x v="341"/>
    <b v="1"/>
    <s v="technology/hardware"/>
    <n v="8.0021100000000001"/>
    <n v="23.557126030624264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x v="342"/>
    <b v="1"/>
    <s v="technology/hardware"/>
    <n v="1.0600260000000001"/>
    <n v="53.022269353128316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x v="343"/>
    <b v="1"/>
    <s v="technology/hardware"/>
    <n v="2.0051866666666669"/>
    <n v="25.586353944562898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x v="344"/>
    <b v="1"/>
    <s v="technology/hardware"/>
    <n v="2.1244399999999999"/>
    <n v="59.952038369304553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x v="345"/>
    <b v="1"/>
    <s v="technology/hardware"/>
    <n v="1.9847237142857144"/>
    <n v="51.319648093841643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x v="206"/>
    <b v="1"/>
    <s v="technology/hardware"/>
    <n v="2.2594666666666665"/>
    <n v="102.04081632653062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x v="119"/>
    <b v="1"/>
    <s v="technology/hardware"/>
    <n v="6.9894800000000004"/>
    <n v="120.48192771084338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x v="126"/>
    <b v="1"/>
    <s v="technology/hardware"/>
    <n v="3.9859528571428569"/>
    <n v="144.82758620689654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x v="346"/>
    <b v="1"/>
    <s v="technology/hardware"/>
    <n v="2.9403333333333332"/>
    <n v="164.38356164383561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x v="347"/>
    <b v="1"/>
    <s v="technology/hardware"/>
    <n v="1.6750470000000002"/>
    <n v="45.454545454545453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x v="348"/>
    <b v="1"/>
    <s v="technology/hardware"/>
    <n v="14.355717142857143"/>
    <n v="5.1622418879056049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x v="349"/>
    <b v="1"/>
    <s v="technology/hardware"/>
    <n v="1.5673440000000001"/>
    <n v="23.58490566037735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x v="51"/>
    <b v="1"/>
    <s v="technology/hardware"/>
    <n v="1.1790285714285715"/>
    <n v="2121.212121212121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x v="350"/>
    <b v="1"/>
    <s v="technology/hardware"/>
    <n v="11.053811999999999"/>
    <n v="6.123698714023269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x v="351"/>
    <b v="1"/>
    <s v="technology/hardware"/>
    <n v="1.9292499999999999"/>
    <n v="32.679738562091501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x v="242"/>
    <b v="1"/>
    <s v="technology/hardware"/>
    <n v="1.268842105263158"/>
    <n v="92.682926829268297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x v="352"/>
    <b v="1"/>
    <s v="technology/hardware"/>
    <n v="2.5957748878923765"/>
    <n v="69.633099141295858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x v="273"/>
    <b v="1"/>
    <s v="technology/hardware"/>
    <n v="2.6227999999999998"/>
    <n v="48.543689320388353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x v="353"/>
    <b v="1"/>
    <s v="technology/hardware"/>
    <n v="2.0674309000000002"/>
    <n v="66.093853271645742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x v="316"/>
    <b v="1"/>
    <s v="technology/hardware"/>
    <n v="3.7012999999999998"/>
    <n v="49.382716049382715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x v="354"/>
    <b v="1"/>
    <s v="technology/hardware"/>
    <n v="2.8496600000000001"/>
    <n v="98.039215686274517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x v="355"/>
    <b v="1"/>
    <s v="technology/hardware"/>
    <n v="5.7907999999999999"/>
    <n v="10.598834128245892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x v="356"/>
    <b v="1"/>
    <s v="technology/hardware"/>
    <n v="11.318"/>
    <n v="7.13266761768901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x v="357"/>
    <b v="1"/>
    <s v="technology/hardware"/>
    <n v="2.6302771750000002"/>
    <n v="103.54646647683148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x v="146"/>
    <b v="1"/>
    <s v="technology/hardware"/>
    <n v="6.7447999999999997"/>
    <n v="10.504201680672269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x v="358"/>
    <b v="1"/>
    <s v="technology/hardware"/>
    <n v="2.5683081313131315"/>
    <n v="96.538274012676737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x v="359"/>
    <b v="1"/>
    <s v="technology/hardware"/>
    <n v="3.7549600000000001"/>
    <n v="49.75124378109453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x v="35"/>
    <b v="1"/>
    <s v="technology/hardware"/>
    <n v="2.0870837499999997"/>
    <n v="63.241106719367586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x v="360"/>
    <b v="1"/>
    <s v="technology/hardware"/>
    <n v="3.4660000000000002"/>
    <n v="8.456659619450317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x v="361"/>
    <b v="1"/>
    <s v="technology/hardware"/>
    <n v="4.0232999999999999"/>
    <n v="60.90133982947625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x v="362"/>
    <b v="1"/>
    <s v="technology/hardware"/>
    <n v="10.2684514"/>
    <n v="128.86597938144331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x v="363"/>
    <b v="1"/>
    <s v="technology/hardware"/>
    <n v="1.14901155"/>
    <n v="246.00246002460025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x v="364"/>
    <b v="1"/>
    <s v="technology/hardware"/>
    <n v="3.5482402000000004"/>
    <n v="25.70694087403599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x v="8"/>
    <b v="0"/>
    <s v="photography/people"/>
    <n v="5.0799999999999998E-2"/>
    <n v="62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x v="78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x v="38"/>
    <b v="0"/>
    <s v="photography/people"/>
    <n v="4.2999999999999997E-2"/>
    <n v="2062.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x v="63"/>
    <b v="0"/>
    <s v="photography/people"/>
    <n v="0.21146666666666666"/>
    <n v="2142.857142857142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x v="80"/>
    <b v="0"/>
    <s v="photography/people"/>
    <n v="3.1875000000000001E-2"/>
    <n v="400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x v="29"/>
    <b v="0"/>
    <s v="photography/people"/>
    <n v="5.0000000000000001E-4"/>
    <n v="2000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x v="33"/>
    <b v="0"/>
    <s v="photography/people"/>
    <n v="0.42472727272727273"/>
    <n v="196.42857142857142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x v="29"/>
    <b v="0"/>
    <s v="photography/people"/>
    <n v="4.1666666666666666E-3"/>
    <n v="6000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x v="29"/>
    <b v="0"/>
    <s v="photography/people"/>
    <n v="0.01"/>
    <n v="500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x v="81"/>
    <b v="0"/>
    <s v="photography/people"/>
    <n v="0.16966666666666666"/>
    <n v="600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x v="83"/>
    <b v="0"/>
    <s v="photography/people"/>
    <n v="7.0000000000000007E-2"/>
    <n v="666.66666666666663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x v="84"/>
    <b v="0"/>
    <s v="photography/people"/>
    <n v="1.3333333333333333E-3"/>
    <n v="750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x v="78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x v="78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x v="83"/>
    <b v="0"/>
    <s v="photography/people"/>
    <n v="7.8E-2"/>
    <n v="333.33333333333331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x v="78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x v="78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x v="83"/>
    <b v="0"/>
    <s v="photography/people"/>
    <n v="0.26200000000000001"/>
    <n v="833.33333333333337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x v="63"/>
    <b v="0"/>
    <s v="photography/people"/>
    <n v="7.6129032258064515E-3"/>
    <n v="4428.5714285714284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x v="20"/>
    <b v="0"/>
    <s v="photography/people"/>
    <n v="0.125"/>
    <n v="200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x v="365"/>
    <b v="1"/>
    <s v="technology/hardware"/>
    <n v="3.8212909090909091"/>
    <n v="33.598045204642638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x v="366"/>
    <b v="1"/>
    <s v="technology/hardware"/>
    <n v="2.1679422000000002"/>
    <n v="36.363636363636367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x v="57"/>
    <b v="1"/>
    <s v="technology/hardware"/>
    <n v="3.12"/>
    <n v="29.411764705882351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x v="178"/>
    <b v="1"/>
    <s v="technology/hardware"/>
    <n v="2.3442048"/>
    <n v="141.24293785310735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x v="277"/>
    <b v="1"/>
    <s v="technology/hardware"/>
    <n v="1.236801"/>
    <n v="157.06806282722513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x v="175"/>
    <b v="1"/>
    <s v="technology/hardware"/>
    <n v="2.4784000000000002"/>
    <n v="165.01650165016503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x v="89"/>
    <b v="1"/>
    <s v="technology/hardware"/>
    <n v="1.157092"/>
    <n v="72.992700729927009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x v="14"/>
    <b v="1"/>
    <s v="technology/hardware"/>
    <n v="1.1707484768810599"/>
    <n v="38.311951219512196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x v="367"/>
    <b v="1"/>
    <s v="technology/hardware"/>
    <n v="3.05158"/>
    <n v="125.62814070351759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x v="368"/>
    <b v="1"/>
    <s v="technology/hardware"/>
    <n v="3.2005299999999997"/>
    <n v="17.271157167530223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x v="369"/>
    <b v="1"/>
    <s v="technology/hardware"/>
    <n v="8.1956399999999991"/>
    <n v="51.49330587023686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x v="275"/>
    <b v="1"/>
    <s v="technology/hardware"/>
    <n v="2.3490000000000002"/>
    <n v="27.322404371584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x v="370"/>
    <b v="1"/>
    <s v="technology/hardware"/>
    <n v="4.9491375"/>
    <n v="35.072336694432266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x v="371"/>
    <b v="1"/>
    <s v="technology/hardware"/>
    <n v="78.137822333333332"/>
    <n v="1.1339154099104207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x v="372"/>
    <b v="1"/>
    <s v="technology/hardware"/>
    <n v="1.1300013888888889"/>
    <n v="44.444444444444443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x v="373"/>
    <b v="1"/>
    <s v="technology/hardware"/>
    <n v="9.2154220000000002"/>
    <n v="20.876826722338205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x v="374"/>
    <b v="1"/>
    <s v="technology/hardware"/>
    <n v="1.2510239999999999"/>
    <n v="58.68544600938967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x v="375"/>
    <b v="1"/>
    <s v="technology/hardware"/>
    <n v="1.0224343076923077"/>
    <n v="144.44444444444446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x v="376"/>
    <b v="1"/>
    <s v="technology/hardware"/>
    <n v="4.8490975000000001"/>
    <n v="22.471910112359552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x v="259"/>
    <b v="1"/>
    <s v="technology/hardware"/>
    <n v="1.9233333333333333"/>
    <n v="12.29508196721311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x v="195"/>
    <b v="1"/>
    <s v="technology/hardware"/>
    <n v="2.8109999999999999"/>
    <n v="52.631578947368418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x v="166"/>
    <b v="1"/>
    <s v="technology/hardware"/>
    <n v="1.2513700000000001"/>
    <n v="307.69230769230768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x v="377"/>
    <b v="1"/>
    <s v="technology/hardware"/>
    <n v="1.61459"/>
    <n v="283.2861189801699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x v="217"/>
    <b v="1"/>
    <s v="technology/hardware"/>
    <n v="5.8535000000000004"/>
    <n v="38.095238095238095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x v="378"/>
    <b v="1"/>
    <s v="technology/hardware"/>
    <n v="2.0114999999999998"/>
    <n v="109.73936899862825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x v="379"/>
    <b v="1"/>
    <s v="technology/hardware"/>
    <n v="1.3348307999999998"/>
    <n v="55.066079295154182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x v="380"/>
    <b v="1"/>
    <s v="technology/hardware"/>
    <n v="1.2024900000000001"/>
    <n v="185.5287569573284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x v="1"/>
    <b v="1"/>
    <s v="technology/hardware"/>
    <n v="1.2616666666666667"/>
    <n v="37.97468354430380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x v="225"/>
    <b v="1"/>
    <s v="technology/hardware"/>
    <n v="3.6120000000000001"/>
    <n v="26.59574468085106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x v="381"/>
    <b v="1"/>
    <s v="technology/hardware"/>
    <n v="2.26239013671875"/>
    <n v="52.428800000000003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x v="278"/>
    <b v="1"/>
    <s v="technology/hardware"/>
    <n v="1.2035"/>
    <n v="98.425196850393704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x v="382"/>
    <b v="1"/>
    <s v="technology/hardware"/>
    <n v="3.0418799999999999"/>
    <n v="47.080979284369114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x v="150"/>
    <b v="1"/>
    <s v="technology/hardware"/>
    <n v="1.7867599999999999"/>
    <n v="158.2278481012658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x v="278"/>
    <b v="1"/>
    <s v="technology/hardware"/>
    <n v="3.868199871794872"/>
    <n v="153.54330708661416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x v="383"/>
    <b v="1"/>
    <s v="technology/hardware"/>
    <n v="2.1103642500000004"/>
    <n v="124.22360248447205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x v="384"/>
    <b v="1"/>
    <s v="technology/hardware"/>
    <n v="1.3166833333333334"/>
    <n v="35.377358490566039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x v="385"/>
    <b v="1"/>
    <s v="technology/hardware"/>
    <n v="3.0047639999999998"/>
    <n v="23.310023310023311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x v="386"/>
    <b v="1"/>
    <s v="technology/hardware"/>
    <n v="4.2051249999999998"/>
    <n v="39.215686274509807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x v="169"/>
    <b v="1"/>
    <s v="technology/hardware"/>
    <n v="1.362168"/>
    <n v="329.81530343007915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x v="197"/>
    <b v="1"/>
    <s v="technology/hardware"/>
    <n v="2.4817133333333334"/>
    <n v="11.07011070110701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x v="148"/>
    <b v="1"/>
    <s v="technology/hardware"/>
    <n v="1.8186315789473684"/>
    <n v="79.166666666666671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x v="205"/>
    <b v="1"/>
    <s v="technology/hardware"/>
    <n v="1.2353000000000001"/>
    <n v="71.428571428571431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x v="189"/>
    <b v="1"/>
    <s v="technology/hardware"/>
    <n v="5.0620938628158845"/>
    <n v="7.176165803108808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x v="387"/>
    <b v="1"/>
    <s v="technology/hardware"/>
    <n v="1.0821333333333334"/>
    <n v="83.333333333333329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x v="40"/>
    <b v="1"/>
    <s v="technology/hardware"/>
    <n v="8.1918387755102042"/>
    <n v="18.631178707224336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x v="37"/>
    <b v="1"/>
    <s v="technology/hardware"/>
    <n v="1.2110000000000001"/>
    <n v="46.082949308755758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x v="388"/>
    <b v="1"/>
    <s v="technology/hardware"/>
    <n v="1.0299897959183673"/>
    <n v="221.21896162528216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x v="389"/>
    <b v="1"/>
    <s v="technology/hardware"/>
    <n v="1.4833229411764706"/>
    <n v="61.908230152949749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x v="390"/>
    <b v="1"/>
    <s v="technology/hardware"/>
    <n v="1.2019070000000001"/>
    <n v="67.385444743935309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x v="203"/>
    <b v="1"/>
    <s v="technology/hardware"/>
    <n v="4.7327000000000004"/>
    <n v="58.823529411764703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x v="391"/>
    <b v="1"/>
    <s v="technology/hardware"/>
    <n v="1.303625"/>
    <n v="33.057851239669418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x v="392"/>
    <b v="1"/>
    <s v="technology/hardware"/>
    <n v="3.5304799999999998"/>
    <n v="92.421441774491683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x v="212"/>
    <b v="1"/>
    <s v="technology/hardware"/>
    <n v="1.0102"/>
    <n v="41.32231404958678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x v="393"/>
    <b v="1"/>
    <s v="technology/hardware"/>
    <n v="1.1359142857142857"/>
    <n v="56.36070853462158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x v="21"/>
    <b v="1"/>
    <s v="technology/hardware"/>
    <n v="1.6741666666666666"/>
    <n v="59.405940594059409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x v="394"/>
    <b v="1"/>
    <s v="technology/hardware"/>
    <n v="1.5345200000000001"/>
    <n v="90.25270758122744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x v="395"/>
    <b v="1"/>
    <s v="technology/hardware"/>
    <n v="2.022322"/>
    <n v="22.522522522522522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x v="396"/>
    <b v="1"/>
    <s v="technology/hardware"/>
    <n v="1.6828125"/>
    <n v="6.2439024390243905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x v="269"/>
    <b v="1"/>
    <s v="technology/hardware"/>
    <n v="1.4345666666666668"/>
    <n v="80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x v="397"/>
    <b v="1"/>
    <s v="technology/hardware"/>
    <n v="1.964"/>
    <n v="18.32844574780058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x v="2"/>
    <b v="1"/>
    <s v="technology/hardware"/>
    <n v="1.0791999999999999"/>
    <n v="142.85714285714286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x v="398"/>
    <b v="1"/>
    <s v="technology/hardware"/>
    <n v="1.14977"/>
    <n v="492.61083743842363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x v="72"/>
    <b v="1"/>
    <s v="technology/hardware"/>
    <n v="1.4804999999999999"/>
    <n v="81.632653061224488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x v="399"/>
    <b v="1"/>
    <s v="technology/hardware"/>
    <n v="1.9116676082790633"/>
    <n v="45.072608396421195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x v="400"/>
    <b v="1"/>
    <s v="technology/hardware"/>
    <n v="1.99215125"/>
    <n v="25.70694087403599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x v="71"/>
    <b v="1"/>
    <s v="technology/hardware"/>
    <n v="2.1859999999999999"/>
    <n v="30.76923076923077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x v="73"/>
    <b v="1"/>
    <s v="technology/hardware"/>
    <n v="1.2686868686868686"/>
    <n v="49.5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x v="88"/>
    <b v="1"/>
    <s v="technology/hardware"/>
    <n v="1.0522388"/>
    <n v="328.94736842105266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x v="40"/>
    <b v="1"/>
    <s v="technology/hardware"/>
    <n v="1.2840666000000001"/>
    <n v="190.11406844106463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x v="401"/>
    <b v="1"/>
    <s v="technology/hardware"/>
    <n v="3.1732719999999999"/>
    <n v="81.699346405228752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x v="402"/>
    <b v="1"/>
    <s v="technology/hardware"/>
    <n v="2.8073000000000001"/>
    <n v="71.94244604316546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x v="403"/>
    <b v="1"/>
    <s v="technology/hardware"/>
    <n v="1.1073146853146854"/>
    <n v="204.28571428571428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x v="404"/>
    <b v="1"/>
    <s v="technology/hardware"/>
    <n v="1.5260429999999998"/>
    <n v="212.7659574468085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x v="83"/>
    <b v="1"/>
    <s v="technology/hardware"/>
    <n v="1.0249999999999999"/>
    <n v="200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x v="405"/>
    <b v="1"/>
    <s v="technology/hardware"/>
    <n v="16.783738373837384"/>
    <n v="1.2193902439024391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x v="406"/>
    <b v="1"/>
    <s v="technology/hardware"/>
    <n v="5.4334915642458101"/>
    <n v="21.414044742194044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x v="101"/>
    <b v="1"/>
    <s v="technology/hardware"/>
    <n v="1.1550800000000001"/>
    <n v="265.95744680851061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x v="53"/>
    <b v="1"/>
    <s v="technology/hardware"/>
    <n v="1.3120499999999999"/>
    <n v="416.66666666666669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x v="407"/>
    <b v="1"/>
    <s v="technology/hardware"/>
    <n v="2.8816999999999999"/>
    <n v="16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x v="133"/>
    <b v="1"/>
    <s v="technology/hardware"/>
    <n v="5.0780000000000003"/>
    <n v="20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x v="165"/>
    <b v="1"/>
    <s v="music/indie rock"/>
    <n v="1.1457142857142857"/>
    <n v="63.636363636363633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x v="44"/>
    <b v="1"/>
    <s v="music/indie rock"/>
    <n v="1.1073333333333333"/>
    <n v="39.473684210526315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x v="20"/>
    <b v="1"/>
    <s v="music/indie rock"/>
    <n v="1.1333333333333333"/>
    <n v="30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x v="67"/>
    <b v="1"/>
    <s v="music/indie rock"/>
    <n v="1.0833333333333333"/>
    <n v="65.217391304347828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x v="183"/>
    <b v="1"/>
    <s v="music/indie rock"/>
    <n v="1.2353333333333334"/>
    <n v="72.289156626506028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x v="2"/>
    <b v="1"/>
    <s v="music/indie rock"/>
    <n v="1.0069999999999999"/>
    <n v="114.2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x v="20"/>
    <b v="1"/>
    <s v="music/indie rock"/>
    <n v="1.0353333333333334"/>
    <n v="60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x v="11"/>
    <b v="1"/>
    <s v="music/indie rock"/>
    <n v="1.1551066666666667"/>
    <n v="40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x v="95"/>
    <b v="1"/>
    <s v="music/indie rock"/>
    <n v="1.2040040000000001"/>
    <n v="40.32258064516128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x v="322"/>
    <b v="1"/>
    <s v="music/indie rock"/>
    <n v="1.1504037499999999"/>
    <n v="50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x v="336"/>
    <b v="1"/>
    <s v="music/indie rock"/>
    <n v="1.2046777777777777"/>
    <n v="73.17073170731707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x v="165"/>
    <b v="1"/>
    <s v="music/indie rock"/>
    <n v="1.0128333333333333"/>
    <n v="109.0909090909090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x v="23"/>
    <b v="1"/>
    <s v="music/indie rock"/>
    <n v="1.0246666666666666"/>
    <n v="65.217391304347828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x v="250"/>
    <b v="1"/>
    <s v="music/indie rock"/>
    <n v="1.2054285714285715"/>
    <n v="48.611111111111114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x v="19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x v="25"/>
    <b v="1"/>
    <s v="music/indie rock"/>
    <n v="1.0166666666666666"/>
    <n v="42.857142857142854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x v="44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x v="58"/>
    <b v="1"/>
    <s v="music/indie rock"/>
    <n v="1.0033333333333334"/>
    <n v="187.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x v="287"/>
    <b v="1"/>
    <s v="music/indie rock"/>
    <n v="1.3236666666666668"/>
    <n v="47.6190476190476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x v="74"/>
    <b v="1"/>
    <s v="music/indie rock"/>
    <n v="1.3666666666666667"/>
    <n v="22.222222222222221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x v="34"/>
    <b v="1"/>
    <s v="music/indie rock"/>
    <n v="1.1325000000000001"/>
    <n v="45.454545454545453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x v="44"/>
    <b v="1"/>
    <s v="music/indie rock"/>
    <n v="1.36"/>
    <n v="26.31578947368420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x v="248"/>
    <b v="1"/>
    <s v="music/indie rock"/>
    <n v="1.4612318374694613"/>
    <n v="67.626086956521746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x v="77"/>
    <b v="1"/>
    <s v="music/indie rock"/>
    <n v="1.2949999999999999"/>
    <n v="21.621621621621621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x v="221"/>
    <b v="1"/>
    <s v="music/indie rock"/>
    <n v="2.54"/>
    <n v="20.20202020202020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x v="34"/>
    <b v="1"/>
    <s v="music/indie rock"/>
    <n v="1.0704545454545455"/>
    <n v="50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x v="6"/>
    <b v="1"/>
    <s v="music/indie rock"/>
    <n v="1.0773299999999999"/>
    <n v="34.482758620689658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x v="277"/>
    <b v="1"/>
    <s v="music/indie rock"/>
    <n v="1.0731250000000001"/>
    <n v="83.76963350785339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x v="244"/>
    <b v="1"/>
    <s v="music/indie rock"/>
    <n v="1.06525"/>
    <n v="100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x v="44"/>
    <b v="1"/>
    <s v="music/indie rock"/>
    <n v="1.0035000000000001"/>
    <n v="52.631578947368418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x v="70"/>
    <b v="1"/>
    <s v="music/indie rock"/>
    <n v="1.0649999999999999"/>
    <n v="51.282051282051285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x v="202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x v="329"/>
    <b v="1"/>
    <s v="music/indie rock"/>
    <n v="1.0485714285714285"/>
    <n v="65.42056074766355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x v="206"/>
    <b v="1"/>
    <s v="music/indie rock"/>
    <n v="1.0469999999999999"/>
    <n v="34.013605442176868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x v="17"/>
    <b v="1"/>
    <s v="music/indie rock"/>
    <n v="2.2566666666666668"/>
    <n v="41.666666666666664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x v="297"/>
    <b v="1"/>
    <s v="music/indie rock"/>
    <n v="1.0090416666666666"/>
    <n v="521.73913043478262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x v="2"/>
    <b v="1"/>
    <s v="music/indie rock"/>
    <n v="1.4775"/>
    <n v="34.285714285714285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x v="57"/>
    <b v="1"/>
    <s v="music/indie rock"/>
    <n v="1.3461099999999999"/>
    <n v="58.823529411764703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x v="19"/>
    <b v="1"/>
    <s v="music/indie rock"/>
    <n v="1.0075000000000001"/>
    <n v="90.909090909090907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x v="50"/>
    <b v="1"/>
    <s v="music/indie rock"/>
    <n v="1.00880375"/>
    <n v="115.94202898550725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x v="73"/>
    <b v="0"/>
    <s v="games/video games"/>
    <n v="5.6800000000000002E-3"/>
    <n v="5000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x v="83"/>
    <b v="0"/>
    <s v="games/video games"/>
    <n v="3.875E-3"/>
    <n v="26666.666666666668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x v="81"/>
    <b v="0"/>
    <s v="games/video games"/>
    <n v="0.1"/>
    <n v="10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x v="81"/>
    <b v="0"/>
    <s v="games/video games"/>
    <n v="0.10454545454545454"/>
    <n v="220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x v="74"/>
    <b v="0"/>
    <s v="games/video games"/>
    <n v="1.4200000000000001E-2"/>
    <n v="2222.2222222222222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x v="84"/>
    <b v="0"/>
    <s v="games/video games"/>
    <n v="5.0000000000000001E-4"/>
    <n v="10000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x v="163"/>
    <b v="0"/>
    <s v="games/video games"/>
    <n v="0.28842857142857142"/>
    <n v="118.64406779661017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x v="29"/>
    <b v="0"/>
    <s v="games/video games"/>
    <n v="1.6666666666666668E-3"/>
    <n v="15000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x v="8"/>
    <b v="0"/>
    <s v="games/video games"/>
    <n v="0.11799999999999999"/>
    <n v="166.66666666666666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x v="80"/>
    <b v="0"/>
    <s v="games/video games"/>
    <n v="2.0238095238095236E-3"/>
    <n v="10500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x v="83"/>
    <b v="0"/>
    <s v="games/video games"/>
    <n v="0.05"/>
    <n v="166.66666666666666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x v="221"/>
    <b v="0"/>
    <s v="games/video games"/>
    <n v="2.1129899999999997E-2"/>
    <n v="1010.10101010101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x v="83"/>
    <b v="0"/>
    <s v="games/video games"/>
    <n v="1.6E-2"/>
    <n v="333.33333333333331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x v="83"/>
    <b v="0"/>
    <s v="games/video games"/>
    <n v="1.7333333333333333E-2"/>
    <n v="2000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x v="19"/>
    <b v="0"/>
    <s v="games/video games"/>
    <n v="9.5600000000000004E-2"/>
    <n v="227.27272727272728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x v="80"/>
    <b v="0"/>
    <s v="games/video games"/>
    <n v="5.9612499999999998E-4"/>
    <n v="20000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x v="408"/>
    <b v="0"/>
    <s v="games/video games"/>
    <n v="0.28405999999999998"/>
    <n v="93.632958801498134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x v="8"/>
    <b v="0"/>
    <s v="games/video games"/>
    <n v="0.128"/>
    <n v="83.333333333333329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x v="66"/>
    <b v="0"/>
    <s v="games/video games"/>
    <n v="5.4199999999999998E-2"/>
    <n v="535.71428571428567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x v="202"/>
    <b v="0"/>
    <s v="games/video games"/>
    <n v="1.1199999999999999E-3"/>
    <n v="45454.545454545456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x v="78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x v="8"/>
    <b v="0"/>
    <s v="games/video games"/>
    <n v="5.7238095238095241E-2"/>
    <n v="875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x v="81"/>
    <b v="0"/>
    <s v="games/video games"/>
    <n v="0.1125"/>
    <n v="400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x v="54"/>
    <b v="0"/>
    <s v="games/video games"/>
    <n v="1.7098591549295775E-2"/>
    <n v="1479.1666666666667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x v="30"/>
    <b v="0"/>
    <s v="games/video games"/>
    <n v="0.30433333333333334"/>
    <n v="168.53932584269663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x v="29"/>
    <b v="0"/>
    <s v="games/video games"/>
    <n v="2.0000000000000001E-4"/>
    <n v="5000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x v="165"/>
    <b v="0"/>
    <s v="games/video games"/>
    <n v="6.9641025641025639E-3"/>
    <n v="7090.909090909091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x v="84"/>
    <b v="0"/>
    <s v="games/video games"/>
    <n v="0.02"/>
    <n v="50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x v="78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x v="80"/>
    <b v="0"/>
    <s v="games/video games"/>
    <n v="8.0999999999999996E-3"/>
    <n v="12500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x v="79"/>
    <b v="0"/>
    <s v="games/video games"/>
    <n v="2.6222222222222224E-3"/>
    <n v="7500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x v="80"/>
    <b v="0"/>
    <s v="games/video games"/>
    <n v="1.6666666666666668E-3"/>
    <n v="7500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x v="80"/>
    <b v="0"/>
    <s v="games/video games"/>
    <n v="9.1244548809124457E-5"/>
    <n v="93156.2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x v="84"/>
    <b v="0"/>
    <s v="games/video games"/>
    <n v="8.0000000000000002E-3"/>
    <n v="125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x v="81"/>
    <b v="0"/>
    <s v="games/video games"/>
    <n v="2.3E-2"/>
    <n v="1000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x v="183"/>
    <b v="0"/>
    <s v="games/video games"/>
    <n v="2.6660714285714284E-2"/>
    <n v="674.6987951807228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x v="7"/>
    <b v="0"/>
    <s v="games/video games"/>
    <n v="0.28192"/>
    <n v="1315.789473684210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x v="409"/>
    <b v="0"/>
    <s v="games/video games"/>
    <n v="6.5900366666666668E-2"/>
    <n v="964.6302250803858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x v="84"/>
    <b v="0"/>
    <s v="games/video games"/>
    <n v="7.2222222222222219E-3"/>
    <n v="1800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x v="38"/>
    <b v="0"/>
    <s v="games/video games"/>
    <n v="8.5000000000000006E-3"/>
    <n v="6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x v="62"/>
    <b v="1"/>
    <s v="music/rock"/>
    <n v="1.1575"/>
    <n v="30.7692307692307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x v="6"/>
    <b v="1"/>
    <s v="music/rock"/>
    <n v="1.1226666666666667"/>
    <n v="77.58620689655173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x v="34"/>
    <b v="1"/>
    <s v="music/rock"/>
    <n v="1.3220000000000001"/>
    <n v="56.81818181818182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x v="183"/>
    <b v="1"/>
    <s v="music/rock"/>
    <n v="1.0263636363636364"/>
    <n v="66.265060240963862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x v="27"/>
    <b v="1"/>
    <s v="music/rock"/>
    <n v="1.3864000000000001"/>
    <n v="21.367521367521366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x v="58"/>
    <b v="1"/>
    <s v="music/rock"/>
    <n v="1.466"/>
    <n v="62.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x v="22"/>
    <b v="1"/>
    <s v="music/rock"/>
    <n v="1.2"/>
    <n v="18.7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x v="158"/>
    <b v="1"/>
    <s v="music/rock"/>
    <n v="1.215816111111111"/>
    <n v="52.941176470588232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x v="63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x v="10"/>
    <b v="1"/>
    <s v="music/rock"/>
    <n v="1.8085714285714285"/>
    <n v="18.421052631578949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x v="5"/>
    <b v="1"/>
    <s v="music/rock"/>
    <n v="1.0607500000000001"/>
    <n v="85.106382978723403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x v="62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x v="240"/>
    <b v="1"/>
    <s v="music/rock"/>
    <n v="1.2692857142857144"/>
    <n v="46.66666666666666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x v="287"/>
    <b v="1"/>
    <s v="music/rock"/>
    <n v="1.0297499999999999"/>
    <n v="63.492063492063494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x v="55"/>
    <b v="1"/>
    <s v="music/rock"/>
    <n v="2.5"/>
    <n v="26.923076923076923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x v="26"/>
    <b v="1"/>
    <s v="music/rock"/>
    <n v="1.2602"/>
    <n v="70.422535211267601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x v="44"/>
    <b v="1"/>
    <s v="music/rock"/>
    <n v="1.0012000000000001"/>
    <n v="65.78947368421052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x v="410"/>
    <b v="1"/>
    <s v="music/rock"/>
    <n v="1.3864000000000001"/>
    <n v="29.103608847497089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x v="64"/>
    <b v="1"/>
    <s v="music/rock"/>
    <n v="1.6140000000000001"/>
    <n v="47.61904761904762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x v="76"/>
    <b v="1"/>
    <s v="music/rock"/>
    <n v="1.071842"/>
    <n v="64.102564102564102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x v="28"/>
    <b v="1"/>
    <s v="games/tabletop games"/>
    <n v="1.5309999999999999"/>
    <n v="37.735849056603776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x v="289"/>
    <b v="1"/>
    <s v="games/tabletop games"/>
    <n v="5.2416666666666663"/>
    <n v="8.4269662921348321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x v="411"/>
    <b v="1"/>
    <s v="games/tabletop games"/>
    <n v="4.8927777777777779"/>
    <n v="6.4516129032258061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x v="161"/>
    <b v="1"/>
    <s v="games/tabletop games"/>
    <n v="2.8473999999999999"/>
    <n v="37.593984962406012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x v="412"/>
    <b v="1"/>
    <s v="games/tabletop games"/>
    <n v="18.569700000000001"/>
    <n v="8.0256821829855536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x v="413"/>
    <b v="1"/>
    <s v="games/tabletop games"/>
    <n v="1.0967499999999999"/>
    <n v="51.020408163265309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x v="414"/>
    <b v="1"/>
    <s v="games/tabletop games"/>
    <n v="10.146425000000001"/>
    <n v="5.6148231330713081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x v="415"/>
    <b v="1"/>
    <s v="games/tabletop games"/>
    <n v="4.1217692027666546"/>
    <n v="10.688715953307392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x v="106"/>
    <b v="1"/>
    <s v="games/tabletop games"/>
    <n v="5.0324999999999998"/>
    <n v="13.636363636363637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x v="416"/>
    <b v="1"/>
    <s v="games/tabletop games"/>
    <n v="1.8461052631578947"/>
    <n v="35.381750465549345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x v="20"/>
    <b v="1"/>
    <s v="games/tabletop games"/>
    <n v="1.1973333333333334"/>
    <n v="30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x v="417"/>
    <b v="1"/>
    <s v="games/tabletop games"/>
    <n v="10.812401666666668"/>
    <n v="3.7059913526868438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x v="418"/>
    <b v="1"/>
    <s v="games/tabletop games"/>
    <n v="4.5237333333333334"/>
    <n v="16.722408026755854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x v="419"/>
    <b v="1"/>
    <s v="games/tabletop games"/>
    <n v="5.3737000000000004"/>
    <n v="11.389521640091116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x v="248"/>
    <b v="1"/>
    <s v="games/tabletop games"/>
    <n v="1.2032608695652174"/>
    <n v="40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x v="302"/>
    <b v="1"/>
    <s v="games/tabletop games"/>
    <n v="1.1383571428571428"/>
    <n v="59.82905982905983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x v="420"/>
    <b v="1"/>
    <s v="games/tabletop games"/>
    <n v="9.5103109999999997"/>
    <n v="6.9284064665127021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x v="421"/>
    <b v="1"/>
    <s v="games/tabletop games"/>
    <n v="1.3289249999999999"/>
    <n v="61.44393241167434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x v="140"/>
    <b v="1"/>
    <s v="games/tabletop games"/>
    <n v="1.4697777777777778"/>
    <n v="35.856573705179279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x v="40"/>
    <b v="1"/>
    <s v="games/tabletop games"/>
    <n v="5.4215"/>
    <n v="7.604562737642585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x v="33"/>
    <b v="1"/>
    <s v="music/electronic music"/>
    <n v="3.8271818181818182"/>
    <n v="3.928571428571428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x v="422"/>
    <b v="1"/>
    <s v="music/electronic music"/>
    <n v="7.0418124999999998"/>
    <n v="5.547850208044383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x v="133"/>
    <b v="1"/>
    <s v="music/electronic music"/>
    <n v="1.0954999999999999"/>
    <n v="40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x v="196"/>
    <b v="1"/>
    <s v="music/electronic music"/>
    <n v="1.3286666666666667"/>
    <n v="20.547945205479451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x v="74"/>
    <b v="1"/>
    <s v="music/electronic music"/>
    <n v="1.52"/>
    <n v="27.777777777777779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x v="69"/>
    <b v="1"/>
    <s v="music/electronic music"/>
    <n v="1.0272727272727273"/>
    <n v="32.352941176470587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x v="63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x v="54"/>
    <b v="1"/>
    <s v="music/electronic music"/>
    <n v="1.016"/>
    <n v="41.666666666666664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x v="41"/>
    <b v="1"/>
    <s v="music/electronic music"/>
    <n v="1.508"/>
    <n v="33.33333333333333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x v="250"/>
    <b v="1"/>
    <s v="music/electronic music"/>
    <n v="1.11425"/>
    <n v="55.555555555555557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x v="148"/>
    <b v="1"/>
    <s v="music/electronic music"/>
    <n v="1.956"/>
    <n v="20.833333333333332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x v="252"/>
    <b v="1"/>
    <s v="music/electronic music"/>
    <n v="1.1438333333333333"/>
    <n v="48.780487804878049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x v="29"/>
    <b v="1"/>
    <s v="music/electronic music"/>
    <n v="2"/>
    <n v="5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x v="54"/>
    <b v="1"/>
    <s v="music/electronic music"/>
    <n v="2.9250166666666666"/>
    <n v="25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x v="51"/>
    <b v="1"/>
    <s v="music/electronic music"/>
    <n v="1.5636363636363637"/>
    <n v="16.666666666666668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x v="25"/>
    <b v="1"/>
    <s v="music/electronic music"/>
    <n v="1.0566666666666666"/>
    <n v="21.428571428571427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x v="82"/>
    <b v="1"/>
    <s v="music/electronic music"/>
    <n v="1.0119047619047619"/>
    <n v="46.666666666666664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x v="88"/>
    <b v="1"/>
    <s v="music/electronic music"/>
    <n v="1.2283299999999999"/>
    <n v="26.315789473684209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x v="10"/>
    <b v="1"/>
    <s v="music/electronic music"/>
    <n v="1.0149999999999999"/>
    <n v="52.631578947368418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x v="50"/>
    <b v="1"/>
    <s v="music/electronic music"/>
    <n v="1.0114285714285713"/>
    <n v="50.724637681159422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x v="423"/>
    <b v="1"/>
    <s v="games/tabletop games"/>
    <n v="1.0811999999999999"/>
    <n v="34.403669724770644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x v="209"/>
    <b v="1"/>
    <s v="games/tabletop games"/>
    <n v="1.6259999999999999"/>
    <n v="16.666666666666668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x v="61"/>
    <b v="1"/>
    <s v="games/tabletop games"/>
    <n v="1.0580000000000001"/>
    <n v="195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x v="228"/>
    <b v="1"/>
    <s v="games/tabletop games"/>
    <n v="2.4315000000000002"/>
    <n v="33.783783783783782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x v="424"/>
    <b v="1"/>
    <s v="games/tabletop games"/>
    <n v="9.4483338095238096"/>
    <n v="17.44186046511627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x v="306"/>
    <b v="1"/>
    <s v="games/tabletop games"/>
    <n v="1.0846283333333333"/>
    <n v="56.074766355140184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x v="425"/>
    <b v="1"/>
    <s v="games/tabletop games"/>
    <n v="1.5737692307692308"/>
    <n v="43.189368770764119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x v="296"/>
    <b v="1"/>
    <s v="games/tabletop games"/>
    <n v="11.744899999999999"/>
    <n v="6.944444444444444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x v="380"/>
    <b v="1"/>
    <s v="games/tabletop games"/>
    <n v="1.7104755366949576"/>
    <n v="14.86456400742115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x v="156"/>
    <b v="1"/>
    <s v="games/tabletop games"/>
    <n v="1.2595294117647058"/>
    <n v="17.068273092369477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x v="426"/>
    <b v="1"/>
    <s v="games/tabletop games"/>
    <n v="12.121296000000001"/>
    <n v="2.2461814914645104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x v="427"/>
    <b v="1"/>
    <s v="games/tabletop games"/>
    <n v="4.9580000000000002"/>
    <n v="5.0607287449392713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x v="428"/>
    <b v="1"/>
    <s v="games/tabletop games"/>
    <n v="3.3203999999999998"/>
    <n v="6.3938618925831205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x v="33"/>
    <b v="1"/>
    <s v="games/tabletop games"/>
    <n v="11.65"/>
    <n v="3.5714285714285716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x v="206"/>
    <b v="1"/>
    <s v="games/tabletop games"/>
    <n v="1.5331538461538461"/>
    <n v="88.435374149659864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x v="340"/>
    <b v="1"/>
    <s v="games/tabletop games"/>
    <n v="5.3710714285714287"/>
    <n v="4.117647058823529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x v="429"/>
    <b v="1"/>
    <s v="games/tabletop games"/>
    <n v="3.5292777777777777"/>
    <n v="18.311291963377418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x v="1"/>
    <b v="1"/>
    <s v="games/tabletop games"/>
    <n v="1.3740000000000001"/>
    <n v="50.63291139240506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x v="374"/>
    <b v="1"/>
    <s v="games/tabletop games"/>
    <n v="1.2802667999999999"/>
    <n v="58.68544600938967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x v="93"/>
    <b v="1"/>
    <s v="games/tabletop games"/>
    <n v="2.7067999999999999"/>
    <n v="52.08333333333333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x v="430"/>
    <b v="1"/>
    <s v="games/tabletop games"/>
    <n v="8.0640000000000001"/>
    <n v="6.1349693251533743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x v="431"/>
    <b v="1"/>
    <s v="games/tabletop games"/>
    <n v="13.600976000000001"/>
    <n v="3.9603960396039604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x v="432"/>
    <b v="1"/>
    <s v="games/tabletop games"/>
    <n v="9302.5"/>
    <n v="4.9140049140049139E-4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x v="126"/>
    <b v="1"/>
    <s v="games/tabletop games"/>
    <n v="3.7702"/>
    <n v="17.241379310344829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x v="433"/>
    <b v="1"/>
    <s v="games/tabletop games"/>
    <n v="26.47025"/>
    <n v="2.0202020202020203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x v="7"/>
    <b v="1"/>
    <s v="games/tabletop games"/>
    <n v="1.0012000000000001"/>
    <n v="43.85964912280702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x v="434"/>
    <b v="1"/>
    <s v="games/tabletop games"/>
    <n v="1.0445405405405406"/>
    <n v="48.684210526315788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x v="130"/>
    <b v="1"/>
    <s v="games/tabletop games"/>
    <n v="1.0721428571428571"/>
    <n v="54.687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x v="387"/>
    <b v="1"/>
    <s v="games/tabletop games"/>
    <n v="1.6877142857142857"/>
    <n v="19.444444444444443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x v="435"/>
    <b v="1"/>
    <s v="games/tabletop games"/>
    <n v="9.7511200000000002"/>
    <n v="43.782837127845887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x v="436"/>
    <b v="1"/>
    <s v="games/tabletop games"/>
    <n v="1.3444929411764706"/>
    <n v="17.708333333333332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x v="437"/>
    <b v="1"/>
    <s v="games/tabletop games"/>
    <n v="2.722777777777778"/>
    <n v="36.144578313253014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x v="87"/>
    <b v="1"/>
    <s v="games/tabletop games"/>
    <n v="1.1268750000000001"/>
    <n v="95.238095238095241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x v="438"/>
    <b v="1"/>
    <s v="games/tabletop games"/>
    <n v="4.5979999999999999"/>
    <n v="2.5380710659898478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x v="197"/>
    <b v="1"/>
    <s v="games/tabletop games"/>
    <n v="2.8665822784810127"/>
    <n v="14.575645756457565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x v="133"/>
    <b v="1"/>
    <s v="games/tabletop games"/>
    <n v="2.2270833333333333"/>
    <n v="9.6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x v="39"/>
    <b v="1"/>
    <s v="games/tabletop games"/>
    <n v="6.3613999999999997"/>
    <n v="14.792899408284024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x v="242"/>
    <b v="1"/>
    <s v="games/tabletop games"/>
    <n v="1.4650000000000001"/>
    <n v="10.731707317073171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x v="190"/>
    <b v="1"/>
    <s v="games/tabletop games"/>
    <n v="18.670999999999999"/>
    <n v="4.8543689320388346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x v="87"/>
    <b v="1"/>
    <s v="games/tabletop games"/>
    <n v="3.2692000000000001"/>
    <n v="29.76190476190476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x v="439"/>
    <b v="1"/>
    <s v="games/tabletop games"/>
    <n v="7.7949999999999999"/>
    <n v="4.7619047619047619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x v="331"/>
    <b v="1"/>
    <s v="games/tabletop games"/>
    <n v="1.5415151515151515"/>
    <n v="18.232044198895029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x v="65"/>
    <b v="1"/>
    <s v="games/tabletop games"/>
    <n v="1.1554666666666666"/>
    <n v="125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x v="440"/>
    <b v="1"/>
    <s v="games/tabletop games"/>
    <n v="1.8003333333333333"/>
    <n v="13.48314606741573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x v="57"/>
    <b v="1"/>
    <s v="games/tabletop games"/>
    <n v="2.9849999999999999"/>
    <n v="11.764705882352942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x v="441"/>
    <b v="1"/>
    <s v="games/tabletop games"/>
    <n v="3.2026666666666666"/>
    <n v="7.731958762886598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x v="442"/>
    <b v="1"/>
    <s v="games/tabletop games"/>
    <n v="3.80525"/>
    <n v="49.504950495049506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x v="441"/>
    <b v="1"/>
    <s v="games/tabletop games"/>
    <n v="1.026"/>
    <n v="144.32989690721649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x v="443"/>
    <b v="1"/>
    <s v="games/tabletop games"/>
    <n v="18.016400000000001"/>
    <n v="2.7716186252771617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x v="444"/>
    <b v="1"/>
    <s v="games/tabletop games"/>
    <n v="7.2024800000000004"/>
    <n v="14.970059880239521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x v="445"/>
    <b v="1"/>
    <s v="games/tabletop games"/>
    <n v="2.8309000000000002"/>
    <n v="15.060240963855422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x v="446"/>
    <b v="1"/>
    <s v="games/tabletop games"/>
    <n v="13.566000000000001"/>
    <n v="1.0593220338983051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x v="206"/>
    <b v="1"/>
    <s v="games/tabletop games"/>
    <n v="2.2035999999999998"/>
    <n v="17.00680272108843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x v="221"/>
    <b v="1"/>
    <s v="games/tabletop games"/>
    <n v="1.196"/>
    <n v="25.252525252525253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x v="1"/>
    <b v="1"/>
    <s v="games/tabletop games"/>
    <n v="4.0776923076923079"/>
    <n v="8.2278481012658222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x v="11"/>
    <b v="1"/>
    <s v="games/tabletop games"/>
    <n v="1.0581826105905425"/>
    <n v="61.186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x v="447"/>
    <b v="1"/>
    <s v="games/tabletop games"/>
    <n v="1.4108235294117648"/>
    <n v="41.062801932367151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x v="332"/>
    <b v="1"/>
    <s v="games/tabletop games"/>
    <n v="2.7069999999999999"/>
    <n v="19.607843137254903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x v="58"/>
    <b v="1"/>
    <s v="games/tabletop games"/>
    <n v="1.538"/>
    <n v="31.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x v="436"/>
    <b v="1"/>
    <s v="games/tabletop games"/>
    <n v="4.0357653061224488"/>
    <n v="20.416666666666668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x v="202"/>
    <b v="1"/>
    <s v="music/rock"/>
    <n v="1.85"/>
    <n v="27.27272727272727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x v="8"/>
    <b v="1"/>
    <s v="music/rock"/>
    <n v="1.8533333333333333"/>
    <n v="62.5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x v="53"/>
    <b v="1"/>
    <s v="music/rock"/>
    <n v="1.0085533333333332"/>
    <n v="62.5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x v="211"/>
    <b v="1"/>
    <s v="music/rock"/>
    <n v="1.0622116666666668"/>
    <n v="101.69491525423729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x v="1"/>
    <b v="1"/>
    <s v="music/rock"/>
    <n v="1.2136666666666667"/>
    <n v="37.97468354430380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x v="25"/>
    <b v="1"/>
    <s v="music/rock"/>
    <n v="1.0006666666666666"/>
    <n v="107.14285714285714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x v="448"/>
    <b v="1"/>
    <s v="music/rock"/>
    <n v="1.1997755555555556"/>
    <n v="42.45283018867924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x v="20"/>
    <b v="1"/>
    <s v="music/rock"/>
    <n v="1.0009999999999999"/>
    <n v="40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x v="20"/>
    <b v="1"/>
    <s v="music/rock"/>
    <n v="1.0740000000000001"/>
    <n v="60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x v="60"/>
    <b v="1"/>
    <s v="music/rock"/>
    <n v="1.0406666666666666"/>
    <n v="51.724137931034484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x v="68"/>
    <b v="1"/>
    <s v="music/rock"/>
    <n v="1.728"/>
    <n v="58.13953488372092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x v="67"/>
    <b v="1"/>
    <s v="music/rock"/>
    <n v="1.072505"/>
    <n v="43.47826086956521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x v="74"/>
    <b v="1"/>
    <s v="music/rock"/>
    <n v="1.0823529411764705"/>
    <n v="31.481481481481481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x v="300"/>
    <b v="1"/>
    <s v="music/rock"/>
    <n v="1.4608079999999999"/>
    <n v="44.642857142857146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x v="69"/>
    <b v="1"/>
    <s v="music/rock"/>
    <n v="1.2524999999999999"/>
    <n v="35.294117647058826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x v="108"/>
    <b v="1"/>
    <s v="music/rock"/>
    <n v="1.4907142857142857"/>
    <n v="48.275862068965516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x v="10"/>
    <b v="1"/>
    <s v="music/rock"/>
    <n v="1.006"/>
    <n v="52.631578947368418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x v="449"/>
    <b v="1"/>
    <s v="music/rock"/>
    <n v="1.0507333333333333"/>
    <n v="104.16666666666667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x v="25"/>
    <b v="1"/>
    <s v="music/rock"/>
    <n v="3.5016666666666665"/>
    <n v="21.428571428571427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x v="63"/>
    <b v="1"/>
    <s v="music/rock"/>
    <n v="1.0125"/>
    <n v="114.28571428571429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x v="263"/>
    <b v="1"/>
    <s v="music/indie rock"/>
    <n v="1.336044"/>
    <n v="23.696682464454977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x v="268"/>
    <b v="1"/>
    <s v="music/indie rock"/>
    <n v="1.7065217391304348"/>
    <n v="27.058823529411764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x v="273"/>
    <b v="1"/>
    <s v="music/indie rock"/>
    <n v="1.0935829457364341"/>
    <n v="62.621359223300971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x v="116"/>
    <b v="1"/>
    <s v="music/indie rock"/>
    <n v="1.0070033333333335"/>
    <n v="53.097345132743364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x v="157"/>
    <b v="1"/>
    <s v="music/indie rock"/>
    <n v="1.0122777777777778"/>
    <n v="107.78443113772455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x v="196"/>
    <b v="1"/>
    <s v="music/indie rock"/>
    <n v="1.0675857142857144"/>
    <n v="47.945205479452056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x v="11"/>
    <b v="1"/>
    <s v="music/indie rock"/>
    <n v="1.0665777537961894"/>
    <n v="26.192933333333333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x v="450"/>
    <b v="1"/>
    <s v="music/indie rock"/>
    <n v="1.0130622"/>
    <n v="81.433224755700323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x v="329"/>
    <b v="1"/>
    <s v="music/indie rock"/>
    <n v="1.0667450000000001"/>
    <n v="56.074766355140184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x v="451"/>
    <b v="1"/>
    <s v="music/indie rock"/>
    <n v="4.288397837837838"/>
    <n v="15.11437908496732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x v="201"/>
    <b v="1"/>
    <s v="music/indie rock"/>
    <n v="1.0411111111111111"/>
    <n v="86.538461538461533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x v="1"/>
    <b v="1"/>
    <s v="music/indie rock"/>
    <n v="1.0786666666666667"/>
    <n v="37.974683544303801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x v="328"/>
    <b v="1"/>
    <s v="music/indie rock"/>
    <n v="1.7584040000000001"/>
    <n v="31.847133757961782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x v="133"/>
    <b v="1"/>
    <s v="music/indie rock"/>
    <n v="1.5697000000000001"/>
    <n v="24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x v="31"/>
    <b v="1"/>
    <s v="music/indie rock"/>
    <n v="1.026"/>
    <n v="39.06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x v="452"/>
    <b v="1"/>
    <s v="music/indie rock"/>
    <n v="1.0404266666666666"/>
    <n v="75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x v="19"/>
    <b v="1"/>
    <s v="music/indie rock"/>
    <n v="1.04"/>
    <n v="18.181818181818183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x v="430"/>
    <b v="1"/>
    <s v="music/indie rock"/>
    <n v="1.2105999999999999"/>
    <n v="30.674846625766872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x v="99"/>
    <b v="1"/>
    <s v="music/indie rock"/>
    <n v="1.077"/>
    <n v="38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x v="30"/>
    <b v="1"/>
    <s v="music/indie rock"/>
    <n v="1.0866"/>
    <n v="56.179775280898873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x v="31"/>
    <b v="0"/>
    <s v="food/small batch"/>
    <n v="0.39120962394619685"/>
    <n v="164.9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x v="80"/>
    <b v="0"/>
    <s v="food/small batch"/>
    <n v="3.1481481481481478E-2"/>
    <n v="67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x v="80"/>
    <b v="0"/>
    <s v="food/small batch"/>
    <n v="0.48"/>
    <n v="62.5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x v="42"/>
    <b v="0"/>
    <s v="food/small batch"/>
    <n v="0.20733333333333334"/>
    <n v="122.95081967213115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x v="63"/>
    <b v="0"/>
    <s v="food/small batch"/>
    <n v="0.08"/>
    <n v="142.85714285714286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x v="29"/>
    <b v="0"/>
    <s v="food/small batch"/>
    <n v="7.1999999999999998E-3"/>
    <n v="15000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x v="453"/>
    <b v="1"/>
    <s v="food/small batch"/>
    <n v="5.2609431428571432"/>
    <n v="10.432190760059612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x v="416"/>
    <b v="1"/>
    <s v="food/small batch"/>
    <n v="2.5445000000000002"/>
    <n v="18.6219739292365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x v="207"/>
    <b v="1"/>
    <s v="food/small batch"/>
    <n v="1.0591999999999999"/>
    <n v="200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x v="430"/>
    <b v="1"/>
    <s v="food/small batch"/>
    <n v="1.0242285714285715"/>
    <n v="214.72392638036808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x v="454"/>
    <b v="1"/>
    <s v="food/small batch"/>
    <n v="1.4431375"/>
    <n v="28.268551236749115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x v="455"/>
    <b v="1"/>
    <s v="food/small batch"/>
    <n v="1.06308"/>
    <n v="71.022727272727266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x v="225"/>
    <b v="1"/>
    <s v="food/small batch"/>
    <n v="2.1216666666666666"/>
    <n v="6.3829787234042552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x v="85"/>
    <b v="1"/>
    <s v="food/small batch"/>
    <n v="1.0195000000000001"/>
    <n v="59.701492537313435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x v="170"/>
    <b v="1"/>
    <s v="food/small batch"/>
    <n v="1.0227200000000001"/>
    <n v="113.12217194570135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x v="456"/>
    <b v="1"/>
    <s v="food/small batch"/>
    <n v="5.2073254999999996"/>
    <n v="9.2378752886836022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x v="122"/>
    <b v="1"/>
    <s v="food/small batch"/>
    <n v="1.1065833333333333"/>
    <n v="67.03910614525139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x v="252"/>
    <b v="1"/>
    <s v="food/small batch"/>
    <n v="1.0114333333333334"/>
    <n v="121.95121951219512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x v="457"/>
    <b v="1"/>
    <s v="food/small batch"/>
    <n v="2.9420799999999998"/>
    <n v="22.644927536231883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x v="458"/>
    <b v="1"/>
    <s v="food/small batch"/>
    <n v="1.0577749999999999"/>
    <n v="99.25558312655087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x v="78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x v="78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x v="29"/>
    <b v="0"/>
    <s v="technology/web"/>
    <n v="0.03"/>
    <n v="100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x v="29"/>
    <b v="0"/>
    <s v="technology/web"/>
    <n v="1E-3"/>
    <n v="1000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x v="78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x v="83"/>
    <b v="0"/>
    <s v="technology/web"/>
    <n v="6.4999999999999997E-4"/>
    <n v="20000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x v="29"/>
    <b v="0"/>
    <s v="technology/web"/>
    <n v="1.4999999999999999E-2"/>
    <n v="1000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x v="81"/>
    <b v="0"/>
    <s v="technology/web"/>
    <n v="3.8571428571428572E-3"/>
    <n v="14000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x v="78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x v="78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x v="63"/>
    <b v="0"/>
    <s v="technology/web"/>
    <n v="5.7142857142857143E-3"/>
    <n v="2700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x v="78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x v="78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x v="29"/>
    <b v="0"/>
    <s v="technology/web"/>
    <n v="7.1428571428571429E-4"/>
    <n v="35000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x v="84"/>
    <b v="0"/>
    <s v="technology/web"/>
    <n v="6.875E-3"/>
    <n v="4000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x v="78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x v="78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x v="78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x v="83"/>
    <b v="0"/>
    <s v="technology/web"/>
    <n v="0.14680000000000001"/>
    <n v="2500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x v="29"/>
    <b v="0"/>
    <s v="technology/web"/>
    <n v="4.0000000000000002E-4"/>
    <n v="5000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x v="78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x v="84"/>
    <b v="0"/>
    <s v="technology/web"/>
    <n v="0.2857142857142857"/>
    <n v="21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x v="78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x v="78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x v="78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x v="74"/>
    <b v="0"/>
    <s v="technology/web"/>
    <n v="0.1052"/>
    <n v="925.92592592592598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x v="25"/>
    <b v="0"/>
    <s v="technology/web"/>
    <n v="1.34E-2"/>
    <n v="3571.428571428571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x v="84"/>
    <b v="0"/>
    <s v="technology/web"/>
    <n v="2.5000000000000001E-3"/>
    <n v="2000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x v="78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x v="80"/>
    <b v="0"/>
    <s v="technology/web"/>
    <n v="3.2799999999999999E-3"/>
    <n v="6250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x v="78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x v="79"/>
    <b v="0"/>
    <s v="technology/web"/>
    <n v="3.272727272727273E-2"/>
    <n v="916.66666666666663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x v="29"/>
    <b v="0"/>
    <s v="technology/web"/>
    <n v="5.8823529411764708E-5"/>
    <n v="85000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x v="29"/>
    <b v="0"/>
    <s v="technology/web"/>
    <n v="4.5454545454545455E-4"/>
    <n v="2200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x v="78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x v="80"/>
    <b v="0"/>
    <s v="technology/web"/>
    <n v="0.10877666666666666"/>
    <n v="750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x v="78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x v="78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x v="78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x v="83"/>
    <b v="0"/>
    <s v="technology/web"/>
    <n v="3.6666666666666666E-3"/>
    <n v="5000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x v="63"/>
    <b v="0"/>
    <s v="technology/web"/>
    <n v="1.8193398957730169E-2"/>
    <n v="12335.714285714286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x v="84"/>
    <b v="0"/>
    <s v="technology/web"/>
    <n v="2.5000000000000001E-2"/>
    <n v="1500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x v="83"/>
    <b v="0"/>
    <s v="technology/web"/>
    <n v="4.3499999999999997E-2"/>
    <n v="3333.333333333333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x v="22"/>
    <b v="0"/>
    <s v="technology/web"/>
    <n v="8.0000000000000002E-3"/>
    <n v="125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x v="63"/>
    <b v="0"/>
    <s v="technology/web"/>
    <n v="1.2123076923076924E-2"/>
    <n v="9285.7142857142862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x v="78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x v="83"/>
    <b v="0"/>
    <s v="technology/web"/>
    <n v="6.8399999999999997E-3"/>
    <n v="50000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x v="22"/>
    <b v="0"/>
    <s v="technology/web"/>
    <n v="1.2513513513513513E-2"/>
    <n v="462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x v="29"/>
    <b v="0"/>
    <s v="technology/web"/>
    <n v="1.8749999999999999E-3"/>
    <n v="1600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x v="78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x v="29"/>
    <b v="0"/>
    <s v="technology/web"/>
    <n v="1.25E-3"/>
    <n v="20000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x v="78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x v="29"/>
    <b v="0"/>
    <s v="technology/web"/>
    <n v="5.0000000000000001E-4"/>
    <n v="10000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x v="84"/>
    <b v="0"/>
    <s v="technology/web"/>
    <n v="5.9999999999999995E-4"/>
    <n v="2500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x v="78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x v="29"/>
    <b v="0"/>
    <s v="technology/web"/>
    <n v="2E-3"/>
    <n v="500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x v="78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x v="78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x v="78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x v="78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x v="82"/>
    <b v="0"/>
    <s v="food/food trucks"/>
    <n v="7.1785714285714283E-3"/>
    <n v="3111.111111111111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x v="29"/>
    <b v="0"/>
    <s v="food/food trucks"/>
    <n v="4.3333333333333331E-3"/>
    <n v="12000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x v="8"/>
    <b v="0"/>
    <s v="food/food trucks"/>
    <n v="0.16833333333333333"/>
    <n v="100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x v="78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x v="9"/>
    <b v="0"/>
    <s v="food/food trucks"/>
    <n v="0.22520000000000001"/>
    <n v="250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x v="38"/>
    <b v="0"/>
    <s v="food/food trucks"/>
    <n v="0.41384615384615386"/>
    <n v="203.1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x v="51"/>
    <b v="0"/>
    <s v="food/food trucks"/>
    <n v="0.25259090909090909"/>
    <n v="666.66666666666663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x v="84"/>
    <b v="0"/>
    <s v="food/food trucks"/>
    <n v="2E-3"/>
    <n v="7500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x v="79"/>
    <b v="0"/>
    <s v="food/food trucks"/>
    <n v="1.84E-2"/>
    <n v="4166.6666666666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x v="78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x v="83"/>
    <b v="0"/>
    <s v="food/food trucks"/>
    <n v="6.0400000000000002E-3"/>
    <n v="8333.3333333333339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x v="78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x v="83"/>
    <b v="0"/>
    <s v="food/food trucks"/>
    <n v="8.3333333333333332E-3"/>
    <n v="1000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x v="62"/>
    <b v="0"/>
    <s v="food/food trucks"/>
    <n v="3.0666666666666665E-2"/>
    <n v="1153.8461538461538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x v="79"/>
    <b v="0"/>
    <s v="food/food trucks"/>
    <n v="5.5833333333333334E-3"/>
    <n v="10000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x v="29"/>
    <b v="0"/>
    <s v="food/food trucks"/>
    <n v="2.5000000000000001E-4"/>
    <n v="20000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x v="78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x v="81"/>
    <b v="0"/>
    <s v="food/food trucks"/>
    <n v="2.0000000000000001E-4"/>
    <n v="5000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x v="78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x v="17"/>
    <b v="0"/>
    <s v="food/food trucks"/>
    <n v="0.14825133372851215"/>
    <n v="468.6111111111110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x v="29"/>
    <b v="0"/>
    <s v="food/food trucks"/>
    <n v="1.6666666666666666E-4"/>
    <n v="6000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x v="29"/>
    <b v="0"/>
    <s v="food/food trucks"/>
    <n v="2E-3"/>
    <n v="500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x v="29"/>
    <b v="0"/>
    <s v="food/food trucks"/>
    <n v="1.3333333333333334E-4"/>
    <n v="60000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x v="82"/>
    <b v="0"/>
    <s v="food/food trucks"/>
    <n v="1.24E-2"/>
    <n v="2777.7777777777778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x v="29"/>
    <b v="0"/>
    <s v="food/food trucks"/>
    <n v="2.8571428571428574E-4"/>
    <n v="3500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x v="78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x v="29"/>
    <b v="0"/>
    <s v="food/food trucks"/>
    <n v="2.0000000000000002E-5"/>
    <n v="50000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x v="29"/>
    <b v="0"/>
    <s v="food/food trucks"/>
    <n v="2.8571428571428571E-5"/>
    <n v="35000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x v="80"/>
    <b v="0"/>
    <s v="food/food trucks"/>
    <n v="1.4321428571428572E-2"/>
    <n v="35000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x v="84"/>
    <b v="0"/>
    <s v="food/food trucks"/>
    <n v="7.0000000000000001E-3"/>
    <n v="1500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x v="84"/>
    <b v="0"/>
    <s v="food/food trucks"/>
    <n v="2.0000000000000002E-5"/>
    <n v="50000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x v="84"/>
    <b v="0"/>
    <s v="food/food trucks"/>
    <n v="1.4285714285714287E-4"/>
    <n v="7000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x v="78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x v="84"/>
    <b v="0"/>
    <s v="food/food trucks"/>
    <n v="1.2999999999999999E-3"/>
    <n v="10000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x v="80"/>
    <b v="0"/>
    <s v="food/food trucks"/>
    <n v="4.8960000000000002E-3"/>
    <n v="62500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x v="84"/>
    <b v="0"/>
    <s v="food/food trucks"/>
    <n v="3.8461538461538462E-4"/>
    <n v="58500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x v="78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x v="29"/>
    <b v="0"/>
    <s v="food/food trucks"/>
    <n v="3.3333333333333335E-3"/>
    <n v="1500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x v="78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x v="84"/>
    <b v="0"/>
    <s v="food/food trucks"/>
    <n v="2E-3"/>
    <n v="2500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x v="280"/>
    <b v="1"/>
    <s v="food/small batch"/>
    <n v="1.0788"/>
    <n v="68.807339449541288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x v="459"/>
    <b v="1"/>
    <s v="food/small batch"/>
    <n v="1.2594166666666666"/>
    <n v="64.516129032258064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x v="409"/>
    <b v="1"/>
    <s v="food/small batch"/>
    <n v="2.0251494999999999"/>
    <n v="64.308681672025727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x v="42"/>
    <b v="1"/>
    <s v="food/small batch"/>
    <n v="1.0860000000000001"/>
    <n v="49.180327868852459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x v="248"/>
    <b v="1"/>
    <s v="food/small batch"/>
    <n v="1.728"/>
    <n v="43.478260869565219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x v="112"/>
    <b v="1"/>
    <s v="food/small batch"/>
    <n v="1.6798"/>
    <n v="45.045045045045043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x v="152"/>
    <b v="1"/>
    <s v="food/small batch"/>
    <n v="4.2720000000000002"/>
    <n v="7.4183976261127595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x v="82"/>
    <b v="1"/>
    <s v="food/small batch"/>
    <n v="1.075"/>
    <n v="44.444444444444443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x v="148"/>
    <b v="1"/>
    <s v="food/small batch"/>
    <n v="1.08"/>
    <n v="83.333333333333329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x v="332"/>
    <b v="1"/>
    <s v="food/small batch"/>
    <n v="1.0153353333333335"/>
    <n v="147.05882352941177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x v="153"/>
    <b v="1"/>
    <s v="food/small batch"/>
    <n v="1.1545000000000001"/>
    <n v="53.763440860215056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x v="41"/>
    <b v="1"/>
    <s v="food/small batch"/>
    <n v="1.335"/>
    <n v="40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x v="85"/>
    <b v="1"/>
    <s v="food/small batch"/>
    <n v="1.5469999999999999"/>
    <n v="44.776119402985074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x v="208"/>
    <b v="1"/>
    <s v="food/small batch"/>
    <n v="1.0084571428571429"/>
    <n v="269.23076923076923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x v="38"/>
    <b v="1"/>
    <s v="food/small batch"/>
    <n v="1.82"/>
    <n v="18.7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x v="85"/>
    <b v="1"/>
    <s v="food/small batch"/>
    <n v="1.8086666666666666"/>
    <n v="22.388059701492537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x v="204"/>
    <b v="1"/>
    <s v="food/small batch"/>
    <n v="1.0230434782608695"/>
    <n v="185.4838709677419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x v="144"/>
    <b v="1"/>
    <s v="food/small batch"/>
    <n v="1.1017999999999999"/>
    <n v="62.5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x v="460"/>
    <b v="1"/>
    <s v="food/small batch"/>
    <n v="1.0225"/>
    <n v="106.3829787234042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x v="32"/>
    <b v="1"/>
    <s v="food/small batch"/>
    <n v="1.0078823529411765"/>
    <n v="125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x v="48"/>
    <b v="1"/>
    <s v="music/indie rock"/>
    <n v="1.038"/>
    <n v="87.20930232558139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x v="248"/>
    <b v="1"/>
    <s v="music/indie rock"/>
    <n v="1.1070833333333334"/>
    <n v="26.086956521739129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x v="11"/>
    <b v="1"/>
    <s v="music/indie rock"/>
    <n v="1.1625000000000001"/>
    <n v="26.666666666666668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x v="68"/>
    <b v="1"/>
    <s v="music/indie rock"/>
    <n v="1.111"/>
    <n v="46.511627906976742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x v="53"/>
    <b v="1"/>
    <s v="music/indie rock"/>
    <n v="1.8014285714285714"/>
    <n v="14.583333333333334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x v="47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x v="68"/>
    <b v="1"/>
    <s v="music/indie rock"/>
    <n v="1.1850000000000001"/>
    <n v="23.255813953488371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x v="6"/>
    <b v="1"/>
    <s v="music/indie rock"/>
    <n v="1.0721700000000001"/>
    <n v="34.482758620689658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x v="5"/>
    <b v="1"/>
    <s v="music/indie rock"/>
    <n v="1.1366666666666667"/>
    <n v="25.53191489361702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x v="17"/>
    <b v="1"/>
    <s v="music/indie rock"/>
    <n v="1.0316400000000001"/>
    <n v="27.777777777777779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x v="57"/>
    <b v="1"/>
    <s v="music/indie rock"/>
    <n v="1.28"/>
    <n v="29.411764705882351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x v="201"/>
    <b v="1"/>
    <s v="music/indie rock"/>
    <n v="1.3576026666666667"/>
    <n v="72.115384615384613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x v="5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x v="44"/>
    <b v="1"/>
    <s v="music/indie rock"/>
    <n v="1.0000360000000001"/>
    <n v="131.57894736842104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x v="75"/>
    <b v="1"/>
    <s v="music/indie rock"/>
    <n v="1.0471999999999999"/>
    <n v="30.864197530864196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x v="165"/>
    <b v="1"/>
    <s v="music/indie rock"/>
    <n v="1.050225"/>
    <n v="58.18181818181818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x v="14"/>
    <b v="1"/>
    <s v="music/indie rock"/>
    <n v="1.7133333333333334"/>
    <n v="18.292682926829269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x v="1"/>
    <b v="1"/>
    <s v="music/indie rock"/>
    <n v="1.2749999999999999"/>
    <n v="101.26582278481013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x v="38"/>
    <b v="1"/>
    <s v="music/indie rock"/>
    <n v="1.3344333333333334"/>
    <n v="18.75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x v="22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x v="195"/>
    <b v="1"/>
    <s v="music/indie rock"/>
    <n v="1.1291099999999998"/>
    <n v="42.1052631578947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x v="20"/>
    <b v="1"/>
    <s v="music/indie rock"/>
    <n v="1.0009999999999999"/>
    <n v="40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x v="10"/>
    <b v="1"/>
    <s v="music/indie rock"/>
    <n v="1.1372727272727272"/>
    <n v="57.89473684210526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x v="240"/>
    <b v="1"/>
    <s v="music/indie rock"/>
    <n v="1.1931742857142855"/>
    <n v="38.88888888888888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x v="14"/>
    <b v="1"/>
    <s v="music/indie rock"/>
    <n v="1.0325"/>
    <n v="48.780487804878049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x v="209"/>
    <b v="1"/>
    <s v="music/indie rock"/>
    <n v="2.6566666666666667"/>
    <n v="10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x v="44"/>
    <b v="1"/>
    <s v="music/indie rock"/>
    <n v="1.0005066666666667"/>
    <n v="39.473684210526315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x v="71"/>
    <b v="1"/>
    <s v="music/indie rock"/>
    <n v="1.0669999999999999"/>
    <n v="46.153846153846153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x v="11"/>
    <b v="1"/>
    <s v="music/indie rock"/>
    <n v="1.3367142857142857"/>
    <n v="46.666666666666664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x v="38"/>
    <b v="1"/>
    <s v="music/indie rock"/>
    <n v="1.214"/>
    <n v="31.2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x v="73"/>
    <b v="1"/>
    <s v="music/indie rock"/>
    <n v="1.032"/>
    <n v="50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x v="74"/>
    <b v="1"/>
    <s v="music/indie rock"/>
    <n v="1.25"/>
    <n v="22.222222222222221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x v="461"/>
    <b v="1"/>
    <s v="music/indie rock"/>
    <n v="1.2869999999999999"/>
    <n v="77.220077220077215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x v="70"/>
    <b v="1"/>
    <s v="music/indie rock"/>
    <n v="1.0100533333333332"/>
    <n v="38.46153846153846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x v="288"/>
    <b v="1"/>
    <s v="music/indie rock"/>
    <n v="1.2753666666666665"/>
    <n v="35.71428571428571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x v="73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x v="66"/>
    <b v="1"/>
    <s v="music/indie rock"/>
    <n v="1.127715"/>
    <n v="71.428571428571431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x v="9"/>
    <b v="1"/>
    <s v="music/indie rock"/>
    <n v="1.056"/>
    <n v="50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x v="203"/>
    <b v="1"/>
    <s v="music/indie rock"/>
    <n v="2.0262500000000001"/>
    <n v="23.529411764705884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x v="60"/>
    <b v="1"/>
    <s v="music/indie rock"/>
    <n v="1.1333333333333333"/>
    <n v="20.68965517241379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x v="63"/>
    <b v="0"/>
    <s v="food/restaurants"/>
    <n v="2.5545454545454545E-2"/>
    <n v="1571.4285714285713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x v="81"/>
    <b v="0"/>
    <s v="food/restaurants"/>
    <n v="7.8181818181818181E-4"/>
    <n v="22000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x v="78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x v="78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x v="78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x v="84"/>
    <b v="0"/>
    <s v="food/restaurants"/>
    <n v="6.0000000000000001E-3"/>
    <n v="2500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x v="78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x v="78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x v="33"/>
    <b v="0"/>
    <s v="food/restaurants"/>
    <n v="1.0526315789473684E-2"/>
    <n v="3392.8571428571427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x v="84"/>
    <b v="0"/>
    <s v="food/restaurants"/>
    <n v="1.5E-3"/>
    <n v="25000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x v="78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x v="78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x v="78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x v="80"/>
    <b v="0"/>
    <s v="food/restaurants"/>
    <n v="1.7500000000000002E-2"/>
    <n v="3000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x v="8"/>
    <b v="0"/>
    <s v="food/restaurants"/>
    <n v="0.186"/>
    <n v="416.66666666666669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x v="78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x v="51"/>
    <b v="0"/>
    <s v="food/restaurants"/>
    <n v="9.8166666666666666E-2"/>
    <n v="545.45454545454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x v="78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x v="80"/>
    <b v="0"/>
    <s v="food/restaurants"/>
    <n v="4.3333333333333331E-4"/>
    <n v="37500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x v="78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x v="462"/>
    <b v="1"/>
    <s v="music/classical music"/>
    <n v="1.0948792000000001"/>
    <n v="94.69696969696970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x v="74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x v="55"/>
    <b v="1"/>
    <s v="music/classical music"/>
    <n v="1.5644444444444445"/>
    <n v="34.61538461538461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x v="68"/>
    <b v="1"/>
    <s v="music/classical music"/>
    <n v="1.016"/>
    <n v="174.41860465116278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x v="144"/>
    <b v="1"/>
    <s v="music/classical music"/>
    <n v="1.00325"/>
    <n v="100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x v="51"/>
    <b v="1"/>
    <s v="music/classical music"/>
    <n v="1.1294999999999999"/>
    <n v="121.21212121212122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x v="26"/>
    <b v="1"/>
    <s v="music/classical music"/>
    <n v="1.02125"/>
    <n v="56.338028169014088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x v="75"/>
    <b v="1"/>
    <s v="music/classical music"/>
    <n v="1.0724974999999999"/>
    <n v="49.382716049382715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x v="88"/>
    <b v="1"/>
    <s v="music/classical music"/>
    <n v="1.0428333333333333"/>
    <n v="78.9473684210526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x v="53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x v="42"/>
    <b v="1"/>
    <s v="music/classical music"/>
    <n v="1.004"/>
    <n v="73.770491803278688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x v="65"/>
    <b v="1"/>
    <s v="music/classical music"/>
    <n v="1.26125"/>
    <n v="66.666666666666671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x v="327"/>
    <b v="1"/>
    <s v="music/classical music"/>
    <n v="1.1066666666666667"/>
    <n v="55.14705882352941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x v="25"/>
    <b v="1"/>
    <s v="music/classical music"/>
    <n v="1.05"/>
    <n v="142.85714285714286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x v="76"/>
    <b v="1"/>
    <s v="music/classical music"/>
    <n v="1.03775"/>
    <n v="256.41025641025641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x v="80"/>
    <b v="1"/>
    <s v="music/classical music"/>
    <n v="1.1599999999999999"/>
    <n v="6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x v="202"/>
    <b v="1"/>
    <s v="music/classical music"/>
    <n v="1.1000000000000001"/>
    <n v="90.909090909090907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x v="333"/>
    <b v="1"/>
    <s v="music/classical music"/>
    <n v="1.130176111111111"/>
    <n v="97.297297297297291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x v="211"/>
    <b v="1"/>
    <s v="music/classical music"/>
    <n v="1.0024999999999999"/>
    <n v="169.4915254237288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x v="74"/>
    <b v="1"/>
    <s v="music/classical music"/>
    <n v="1.034"/>
    <n v="92.592592592592595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x v="287"/>
    <b v="1"/>
    <s v="music/classical music"/>
    <n v="1.0702857142857143"/>
    <n v="55.555555555555557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x v="62"/>
    <b v="1"/>
    <s v="music/classical music"/>
    <n v="1.0357142857142858"/>
    <n v="53.84615384615384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x v="62"/>
    <b v="1"/>
    <s v="music/classical music"/>
    <n v="1.5640000000000001"/>
    <n v="19.23076923076923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x v="7"/>
    <b v="1"/>
    <s v="music/classical music"/>
    <n v="1.0082"/>
    <n v="87.719298245614041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x v="42"/>
    <b v="1"/>
    <s v="music/classical music"/>
    <n v="1.9530000000000001"/>
    <n v="32.786885245901637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x v="71"/>
    <b v="1"/>
    <s v="music/classical music"/>
    <n v="1.1171428571428572"/>
    <n v="53.846153846153847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x v="179"/>
    <b v="1"/>
    <s v="music/classical music"/>
    <n v="1.1985454545454546"/>
    <n v="41.044776119402982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x v="77"/>
    <b v="1"/>
    <s v="music/classical music"/>
    <n v="1.0185"/>
    <n v="162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x v="77"/>
    <b v="1"/>
    <s v="music/classical music"/>
    <n v="1.0280254777070064"/>
    <n v="42.432432432432435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x v="3"/>
    <b v="1"/>
    <s v="music/classical music"/>
    <n v="1.0084615384615385"/>
    <n v="43.333333333333336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x v="66"/>
    <b v="1"/>
    <s v="music/classical music"/>
    <n v="1.0273469387755103"/>
    <n v="65.625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x v="59"/>
    <b v="1"/>
    <s v="music/classical music"/>
    <n v="1.0649999999999999"/>
    <n v="166.66666666666666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x v="65"/>
    <b v="1"/>
    <s v="music/classical music"/>
    <n v="1.5553333333333332"/>
    <n v="25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x v="85"/>
    <b v="1"/>
    <s v="music/classical music"/>
    <n v="1.228"/>
    <n v="44.776119402985074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x v="2"/>
    <b v="1"/>
    <s v="music/classical music"/>
    <n v="1.0734999999999999"/>
    <n v="57.142857142857146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x v="69"/>
    <b v="1"/>
    <s v="music/classical music"/>
    <n v="1.0550335570469798"/>
    <n v="21.911764705882351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x v="17"/>
    <b v="1"/>
    <s v="music/classical music"/>
    <n v="1.1844444444444444"/>
    <n v="25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x v="59"/>
    <b v="1"/>
    <s v="music/classical music"/>
    <n v="1.0888"/>
    <n v="69.444444444444443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x v="20"/>
    <b v="1"/>
    <s v="music/classical music"/>
    <n v="1.1125"/>
    <n v="32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x v="64"/>
    <b v="1"/>
    <s v="music/classical music"/>
    <n v="1.0009999999999999"/>
    <n v="142.85714285714286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x v="78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x v="83"/>
    <b v="0"/>
    <s v="food/food trucks"/>
    <n v="7.4999999999999997E-3"/>
    <n v="3333.333333333333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x v="78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x v="78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x v="29"/>
    <b v="0"/>
    <s v="food/food trucks"/>
    <n v="0.01"/>
    <n v="100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x v="78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x v="84"/>
    <b v="0"/>
    <s v="food/food trucks"/>
    <n v="2.6666666666666666E-3"/>
    <n v="2250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x v="29"/>
    <b v="0"/>
    <s v="food/food trucks"/>
    <n v="5.0000000000000001E-3"/>
    <n v="1000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x v="84"/>
    <b v="0"/>
    <s v="food/food trucks"/>
    <n v="2.2307692307692306E-2"/>
    <n v="3250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x v="84"/>
    <b v="0"/>
    <s v="food/food trucks"/>
    <n v="8.4285714285714294E-3"/>
    <n v="3500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x v="80"/>
    <b v="0"/>
    <s v="food/food trucks"/>
    <n v="2.5000000000000001E-3"/>
    <n v="25000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x v="78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x v="78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x v="78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x v="78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x v="78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x v="78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x v="78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x v="8"/>
    <b v="0"/>
    <s v="food/food trucks"/>
    <n v="1.3849999999999999E-3"/>
    <n v="16666.66666666666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x v="84"/>
    <b v="0"/>
    <s v="food/food trucks"/>
    <n v="6.0000000000000001E-3"/>
    <n v="4250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x v="202"/>
    <b v="0"/>
    <s v="food/food trucks"/>
    <n v="0.106"/>
    <n v="454.54545454545456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x v="29"/>
    <b v="0"/>
    <s v="food/food trucks"/>
    <n v="1.1111111111111112E-5"/>
    <n v="90000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x v="81"/>
    <b v="0"/>
    <s v="food/food trucks"/>
    <n v="5.0000000000000001E-3"/>
    <n v="200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x v="78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x v="29"/>
    <b v="0"/>
    <s v="food/food trucks"/>
    <n v="1.6666666666666668E-3"/>
    <n v="3000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x v="29"/>
    <b v="0"/>
    <s v="food/food trucks"/>
    <n v="1.6666666666666668E-3"/>
    <n v="3000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x v="79"/>
    <b v="0"/>
    <s v="food/food trucks"/>
    <n v="2.4340000000000001E-2"/>
    <n v="8333.3333333333339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x v="22"/>
    <b v="0"/>
    <s v="food/food trucks"/>
    <n v="3.8833333333333331E-2"/>
    <n v="750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x v="29"/>
    <b v="0"/>
    <s v="food/food trucks"/>
    <n v="1E-4"/>
    <n v="50000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x v="78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x v="84"/>
    <b v="0"/>
    <s v="food/food trucks"/>
    <n v="1.7333333333333333E-2"/>
    <n v="750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x v="29"/>
    <b v="0"/>
    <s v="food/food trucks"/>
    <n v="1.6666666666666668E-3"/>
    <n v="3000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x v="78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x v="29"/>
    <b v="0"/>
    <s v="food/food trucks"/>
    <n v="1.2500000000000001E-5"/>
    <n v="80000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x v="10"/>
    <b v="0"/>
    <s v="food/food trucks"/>
    <n v="0.12166666666666667"/>
    <n v="789.47368421052636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x v="74"/>
    <b v="0"/>
    <s v="food/food trucks"/>
    <n v="0.23588571428571428"/>
    <n v="1296.2962962962963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x v="63"/>
    <b v="0"/>
    <s v="food/food trucks"/>
    <n v="5.6666666666666664E-2"/>
    <n v="214.28571428571428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x v="25"/>
    <b v="0"/>
    <s v="food/food trucks"/>
    <n v="0.39"/>
    <n v="214.28571428571428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x v="81"/>
    <b v="0"/>
    <s v="food/food trucks"/>
    <n v="9.9546510341776348E-3"/>
    <n v="1808.2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x v="209"/>
    <b v="0"/>
    <s v="food/food trucks"/>
    <n v="6.9320000000000007E-2"/>
    <n v="1666.6666666666667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x v="299"/>
    <b v="1"/>
    <s v="technology/space exploration"/>
    <n v="6.6139999999999999"/>
    <n v="3.3112582781456954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x v="463"/>
    <b v="1"/>
    <s v="technology/space exploration"/>
    <n v="3.2609166666666667"/>
    <n v="24.539877300613497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x v="133"/>
    <b v="1"/>
    <s v="technology/space exploration"/>
    <n v="1.0148571428571429"/>
    <n v="35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x v="306"/>
    <b v="1"/>
    <s v="technology/space exploration"/>
    <n v="1.0421799999999999"/>
    <n v="62.30529595015576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x v="464"/>
    <b v="1"/>
    <s v="technology/space exploration"/>
    <n v="1.0742157000000001"/>
    <n v="56.75368898978433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x v="465"/>
    <b v="1"/>
    <s v="technology/space exploration"/>
    <n v="1.1005454545454545"/>
    <n v="28.571428571428573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x v="367"/>
    <b v="1"/>
    <s v="technology/space exploration"/>
    <n v="4.077"/>
    <n v="20.100502512562816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x v="466"/>
    <b v="1"/>
    <s v="technology/space exploration"/>
    <n v="2.2392500000000002"/>
    <n v="26.315789473684209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x v="467"/>
    <b v="1"/>
    <s v="technology/space exploration"/>
    <n v="3.038011142857143"/>
    <n v="51.77514792899408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x v="468"/>
    <b v="1"/>
    <s v="technology/space exploration"/>
    <n v="1.4132510432681749"/>
    <n v="39.454072790294624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x v="469"/>
    <b v="1"/>
    <s v="technology/space exploration"/>
    <n v="27.906363636363636"/>
    <n v="3.003003003003002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x v="324"/>
    <b v="1"/>
    <s v="technology/space exploration"/>
    <n v="1.7176130000000001"/>
    <n v="34.013605442176868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x v="33"/>
    <b v="1"/>
    <s v="technology/space exploration"/>
    <n v="1.0101333333333333"/>
    <n v="267.85714285714283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x v="61"/>
    <b v="1"/>
    <s v="technology/space exploration"/>
    <n v="1.02"/>
    <n v="105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x v="250"/>
    <b v="1"/>
    <s v="technology/space exploration"/>
    <n v="1.6976511744127936"/>
    <n v="27.79166666666666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x v="146"/>
    <b v="1"/>
    <s v="technology/space exploration"/>
    <n v="1.14534"/>
    <n v="105.04201680672269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x v="180"/>
    <b v="1"/>
    <s v="technology/space exploration"/>
    <n v="8.7759999999999998"/>
    <n v="3.1446540880503147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x v="99"/>
    <b v="1"/>
    <s v="technology/space exploration"/>
    <n v="1.0538666666666667"/>
    <n v="194.80519480519482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x v="28"/>
    <b v="1"/>
    <s v="technology/space exploration"/>
    <n v="1.8839999999999999"/>
    <n v="18.867924528301888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x v="470"/>
    <b v="1"/>
    <s v="technology/space exploration"/>
    <n v="1.436523076923077"/>
    <n v="51.958433253397281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x v="471"/>
    <b v="1"/>
    <s v="technology/space exploration"/>
    <n v="1.4588000000000001"/>
    <n v="32.258064516129032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x v="142"/>
    <b v="1"/>
    <s v="technology/space exploration"/>
    <n v="1.3118399999999999"/>
    <n v="20.27027027027027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x v="95"/>
    <b v="1"/>
    <s v="technology/space exploration"/>
    <n v="1.1399999999999999"/>
    <n v="32.258064516129032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x v="472"/>
    <b v="1"/>
    <s v="technology/space exploration"/>
    <n v="13.794206249999998"/>
    <n v="2.306805074971165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x v="47"/>
    <b v="1"/>
    <s v="technology/space exploration"/>
    <n v="9.56"/>
    <n v="2.8846153846153846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x v="133"/>
    <b v="1"/>
    <s v="technology/space exploration"/>
    <n v="1.1200000000000001"/>
    <n v="50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x v="43"/>
    <b v="1"/>
    <s v="technology/space exploration"/>
    <n v="6.4666666666666668"/>
    <n v="3.3333333333333335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x v="64"/>
    <b v="1"/>
    <s v="technology/space exploration"/>
    <n v="1.1036948748510131"/>
    <n v="39.952380952380949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x v="61"/>
    <b v="1"/>
    <s v="technology/space exploration"/>
    <n v="1.2774000000000001"/>
    <n v="50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x v="75"/>
    <b v="1"/>
    <s v="technology/space exploration"/>
    <n v="1.579"/>
    <n v="24.691358024691358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x v="172"/>
    <b v="1"/>
    <s v="technology/space exploration"/>
    <n v="1.1466525000000001"/>
    <n v="69.93006993006993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x v="288"/>
    <b v="1"/>
    <s v="technology/space exploration"/>
    <n v="1.3700934579439252"/>
    <n v="25.476190476190474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x v="473"/>
    <b v="1"/>
    <s v="technology/space exploration"/>
    <n v="3.5461999999999998"/>
    <n v="25.125628140703519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x v="20"/>
    <b v="1"/>
    <s v="technology/space exploration"/>
    <n v="1.0602150537634409"/>
    <n v="37.200000000000003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x v="87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x v="133"/>
    <b v="1"/>
    <s v="technology/space exploration"/>
    <n v="1.873"/>
    <n v="20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x v="55"/>
    <b v="1"/>
    <s v="technology/space exploration"/>
    <n v="1.6619999999999999"/>
    <n v="19.23076923076923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x v="25"/>
    <b v="1"/>
    <s v="technology/space exploration"/>
    <n v="1.0172910662824208"/>
    <n v="24.78571428571428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x v="72"/>
    <b v="1"/>
    <s v="technology/space exploration"/>
    <n v="1.64"/>
    <n v="6.1224489795918364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x v="50"/>
    <b v="1"/>
    <s v="technology/space exploration"/>
    <n v="1.0566666666666666"/>
    <n v="43.478260869565219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x v="29"/>
    <b v="0"/>
    <s v="technology/space exploration"/>
    <n v="0.01"/>
    <n v="1500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x v="78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x v="474"/>
    <b v="0"/>
    <s v="technology/space exploration"/>
    <n v="0.33559730999999998"/>
    <n v="666.22251832111931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x v="47"/>
    <b v="0"/>
    <s v="technology/space exploration"/>
    <n v="2.053E-2"/>
    <n v="1923.0769230769231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x v="23"/>
    <b v="0"/>
    <s v="technology/space exploration"/>
    <n v="0.105"/>
    <n v="869.56521739130437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x v="475"/>
    <b v="0"/>
    <s v="technology/space exploration"/>
    <n v="8.4172839999999999E-2"/>
    <n v="934.57943925233644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x v="83"/>
    <b v="0"/>
    <s v="technology/space exploration"/>
    <n v="1.44E-2"/>
    <n v="833.33333333333337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x v="79"/>
    <b v="0"/>
    <s v="technology/space exploration"/>
    <n v="8.8333333333333337E-3"/>
    <n v="2000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x v="83"/>
    <b v="0"/>
    <s v="technology/space exploration"/>
    <n v="9.9200000000000004E-4"/>
    <n v="41666.666666666664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x v="81"/>
    <b v="0"/>
    <s v="technology/space exploration"/>
    <n v="5.966666666666667E-3"/>
    <n v="12000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x v="57"/>
    <b v="0"/>
    <s v="technology/space exploration"/>
    <n v="1.8689285714285714E-2"/>
    <n v="16470.588235294119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x v="202"/>
    <b v="0"/>
    <s v="technology/space exploration"/>
    <n v="8.8500000000000002E-3"/>
    <n v="9090.9090909090901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x v="16"/>
    <b v="0"/>
    <s v="technology/space exploration"/>
    <n v="0.1152156862745098"/>
    <n v="728.5714285714285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x v="79"/>
    <b v="0"/>
    <s v="technology/space exploration"/>
    <n v="5.1000000000000004E-4"/>
    <n v="16666.666666666668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x v="68"/>
    <b v="0"/>
    <s v="technology/space exploration"/>
    <n v="0.21033333333333334"/>
    <n v="348.83720930232556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x v="215"/>
    <b v="0"/>
    <s v="technology/space exploration"/>
    <n v="0.11436666666666667"/>
    <n v="986.84210526315792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x v="211"/>
    <b v="0"/>
    <s v="technology/space exploration"/>
    <n v="0.18737933333333334"/>
    <n v="508.47457627118644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x v="80"/>
    <b v="0"/>
    <s v="technology/space exploration"/>
    <n v="9.2857142857142856E-4"/>
    <n v="24500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x v="73"/>
    <b v="0"/>
    <s v="technology/space exploration"/>
    <n v="2.720408163265306E-2"/>
    <n v="4900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x v="81"/>
    <b v="0"/>
    <s v="technology/space exploration"/>
    <n v="9.5E-4"/>
    <n v="4000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x v="65"/>
    <b v="1"/>
    <s v="technology/makerspaces"/>
    <n v="1.0289999999999999"/>
    <n v="83.333333333333329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x v="144"/>
    <b v="1"/>
    <s v="technology/makerspaces"/>
    <n v="1.0680000000000001"/>
    <n v="250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x v="66"/>
    <b v="1"/>
    <s v="technology/makerspaces"/>
    <n v="1.0459624999999999"/>
    <n v="357.14285714285717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x v="201"/>
    <b v="1"/>
    <s v="technology/makerspaces"/>
    <n v="1.0342857142857143"/>
    <n v="168.26923076923077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x v="67"/>
    <b v="1"/>
    <s v="technology/makerspaces"/>
    <n v="1.2314285714285715"/>
    <n v="76.086956521739125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x v="190"/>
    <b v="1"/>
    <s v="technology/makerspaces"/>
    <n v="1.592951"/>
    <n v="48.54368932038835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x v="59"/>
    <b v="1"/>
    <s v="technology/makerspaces"/>
    <n v="1.1066666666666667"/>
    <n v="83.3333333333333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x v="33"/>
    <b v="1"/>
    <s v="technology/makerspaces"/>
    <n v="1.7070000000000001"/>
    <n v="35.71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x v="202"/>
    <b v="1"/>
    <s v="technology/makerspaces"/>
    <n v="1.25125"/>
    <n v="72.727272727272734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x v="65"/>
    <b v="0"/>
    <s v="technology/makerspaces"/>
    <n v="6.4158609339642042E-2"/>
    <n v="648.13333333333333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x v="87"/>
    <b v="0"/>
    <s v="technology/makerspaces"/>
    <n v="0.11344"/>
    <n v="297.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x v="5"/>
    <b v="0"/>
    <s v="technology/makerspaces"/>
    <n v="0.33189999999999997"/>
    <n v="212.765957446808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x v="36"/>
    <b v="0"/>
    <s v="technology/makerspaces"/>
    <n v="0.27579999999999999"/>
    <n v="606.06060606060601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x v="199"/>
    <b v="0"/>
    <s v="technology/makerspaces"/>
    <n v="0.62839999999999996"/>
    <n v="204.67836257309941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x v="60"/>
    <b v="0"/>
    <s v="technology/makerspaces"/>
    <n v="7.5880000000000003E-2"/>
    <n v="862.06896551724139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x v="82"/>
    <b v="0"/>
    <s v="technology/makerspaces"/>
    <n v="0.50380952380952382"/>
    <n v="233.33333333333334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x v="74"/>
    <b v="0"/>
    <s v="technology/makerspaces"/>
    <n v="0.17512820512820512"/>
    <n v="722.22222222222217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x v="84"/>
    <b v="0"/>
    <s v="technology/makerspaces"/>
    <n v="1.3750000000000001E-4"/>
    <n v="400000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x v="83"/>
    <b v="0"/>
    <s v="technology/makerspaces"/>
    <n v="3.3E-3"/>
    <n v="13333.33333333333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x v="80"/>
    <b v="0"/>
    <s v="technology/makerspaces"/>
    <n v="8.6250000000000007E-3"/>
    <n v="8000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x v="84"/>
    <b v="0"/>
    <s v="food/food trucks"/>
    <n v="6.875E-3"/>
    <n v="4000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x v="9"/>
    <b v="0"/>
    <s v="food/food trucks"/>
    <n v="0.28299999999999997"/>
    <n v="300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x v="83"/>
    <b v="0"/>
    <s v="food/food trucks"/>
    <n v="2.3999999999999998E-3"/>
    <n v="5000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x v="80"/>
    <b v="0"/>
    <s v="food/food trucks"/>
    <n v="1.1428571428571429E-2"/>
    <n v="175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x v="29"/>
    <b v="0"/>
    <s v="food/food trucks"/>
    <n v="2.0000000000000001E-4"/>
    <n v="5000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x v="78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x v="78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x v="25"/>
    <b v="0"/>
    <s v="food/food trucks"/>
    <n v="1.48E-3"/>
    <n v="3571.428571428571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x v="29"/>
    <b v="0"/>
    <s v="food/food trucks"/>
    <n v="2.8571428571428571E-5"/>
    <n v="35000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x v="115"/>
    <b v="0"/>
    <s v="food/food trucks"/>
    <n v="0.107325"/>
    <n v="677.96610169491521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x v="84"/>
    <b v="0"/>
    <s v="food/food trucks"/>
    <n v="5.3846153846153844E-4"/>
    <n v="32500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x v="29"/>
    <b v="0"/>
    <s v="food/food trucks"/>
    <n v="7.1428571428571426E-3"/>
    <n v="3500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x v="83"/>
    <b v="0"/>
    <s v="food/food trucks"/>
    <n v="8.0000000000000002E-3"/>
    <n v="1666.6666666666667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x v="29"/>
    <b v="0"/>
    <s v="food/food trucks"/>
    <n v="3.3333333333333335E-5"/>
    <n v="30000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x v="83"/>
    <b v="0"/>
    <s v="food/food trucks"/>
    <n v="4.7333333333333333E-3"/>
    <n v="5000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x v="44"/>
    <b v="0"/>
    <s v="food/food trucks"/>
    <n v="5.6500000000000002E-2"/>
    <n v="1578.9473684210527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x v="47"/>
    <b v="0"/>
    <s v="food/food trucks"/>
    <n v="0.26352173913043481"/>
    <n v="442.30769230769232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x v="84"/>
    <b v="0"/>
    <s v="food/food trucks"/>
    <n v="3.2512500000000002E-3"/>
    <n v="4000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x v="78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x v="80"/>
    <b v="0"/>
    <s v="food/food trucks"/>
    <n v="7.0007000700070005E-3"/>
    <n v="2499.7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x v="67"/>
    <b v="0"/>
    <s v="theater/spaces"/>
    <n v="0.46176470588235297"/>
    <n v="73.91304347826087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x v="55"/>
    <b v="0"/>
    <s v="theater/spaces"/>
    <n v="0.34410000000000002"/>
    <n v="384.6153846153846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x v="43"/>
    <b v="0"/>
    <s v="theater/spaces"/>
    <n v="1.0375000000000001"/>
    <n v="888.88888888888891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x v="63"/>
    <b v="0"/>
    <s v="theater/spaces"/>
    <n v="6.0263157894736845E-2"/>
    <n v="2714.2857142857142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x v="22"/>
    <b v="0"/>
    <s v="theater/spaces"/>
    <n v="0.10539393939393939"/>
    <n v="2062.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x v="40"/>
    <b v="1"/>
    <s v="theater/spaces"/>
    <n v="1.1229714285714285"/>
    <n v="133.07984790874525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x v="476"/>
    <b v="1"/>
    <s v="theater/spaces"/>
    <n v="3.50844625"/>
    <n v="20.304568527918782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x v="477"/>
    <b v="1"/>
    <s v="theater/spaces"/>
    <n v="2.3321535"/>
    <n v="19.065776930409914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x v="478"/>
    <b v="1"/>
    <s v="theater/spaces"/>
    <n v="1.01606"/>
    <n v="162.33766233766235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x v="479"/>
    <b v="1"/>
    <s v="theater/spaces"/>
    <n v="1.5390035000000002"/>
    <n v="55.147058823529413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x v="196"/>
    <b v="1"/>
    <s v="theater/spaces"/>
    <n v="1.007161125319693"/>
    <n v="53.561643835616437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x v="235"/>
    <b v="1"/>
    <s v="theater/spaces"/>
    <n v="1.3138181818181818"/>
    <n v="38.46153846153846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x v="480"/>
    <b v="1"/>
    <s v="theater/spaces"/>
    <n v="1.0224133333333334"/>
    <n v="105.63380281690141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x v="120"/>
    <b v="1"/>
    <s v="theater/spaces"/>
    <n v="1.1635599999999999"/>
    <n v="81.967213114754102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x v="481"/>
    <b v="1"/>
    <s v="theater/spaces"/>
    <n v="2.6462241666666664"/>
    <n v="21.778584392014519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x v="482"/>
    <b v="1"/>
    <s v="theater/spaces"/>
    <n v="1.1998010000000001"/>
    <n v="53.47593582887700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x v="166"/>
    <b v="1"/>
    <s v="theater/spaces"/>
    <n v="1.2010400000000001"/>
    <n v="76.92307692307692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x v="265"/>
    <b v="1"/>
    <s v="theater/spaces"/>
    <n v="1.0358333333333334"/>
    <n v="121.6216216216216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x v="50"/>
    <b v="1"/>
    <s v="theater/spaces"/>
    <n v="1.0883333333333334"/>
    <n v="86.956521739130437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x v="210"/>
    <b v="1"/>
    <s v="theater/spaces"/>
    <n v="1.1812400000000001"/>
    <n v="144.5086705202312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x v="314"/>
    <b v="1"/>
    <s v="technology/hardware"/>
    <n v="14.62"/>
    <n v="2.7881040892193307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x v="333"/>
    <b v="1"/>
    <s v="technology/hardware"/>
    <n v="2.5253999999999999"/>
    <n v="27.027027027027028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x v="282"/>
    <b v="1"/>
    <s v="technology/hardware"/>
    <n v="1.4005000000000001"/>
    <n v="68.181818181818187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x v="483"/>
    <b v="1"/>
    <s v="technology/hardware"/>
    <n v="2.9687520259319289"/>
    <n v="2.4219823356231598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x v="116"/>
    <b v="1"/>
    <s v="technology/hardware"/>
    <n v="1.445425"/>
    <n v="353.9823008849557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x v="442"/>
    <b v="1"/>
    <s v="technology/hardware"/>
    <n v="1.05745"/>
    <n v="247.52475247524754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x v="484"/>
    <b v="1"/>
    <s v="technology/hardware"/>
    <n v="4.9321000000000002"/>
    <n v="14.144271570014144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x v="413"/>
    <b v="1"/>
    <s v="technology/hardware"/>
    <n v="2.0182666666666669"/>
    <n v="38.265306122448976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x v="23"/>
    <b v="1"/>
    <s v="technology/hardware"/>
    <n v="1.0444"/>
    <n v="326.08695652173913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x v="345"/>
    <b v="1"/>
    <s v="technology/hardware"/>
    <n v="1.7029262962962963"/>
    <n v="39.589442815249264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x v="77"/>
    <b v="1"/>
    <s v="technology/hardware"/>
    <n v="1.0430333333333333"/>
    <n v="810.81081081081084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x v="96"/>
    <b v="1"/>
    <s v="technology/hardware"/>
    <n v="1.1825000000000001"/>
    <n v="82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x v="46"/>
    <b v="1"/>
    <s v="technology/hardware"/>
    <n v="1.07538"/>
    <n v="420.1680672268907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x v="430"/>
    <b v="1"/>
    <s v="technology/hardware"/>
    <n v="22603"/>
    <n v="6.1349693251533744E-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x v="485"/>
    <b v="1"/>
    <s v="technology/hardware"/>
    <n v="9.7813466666666677"/>
    <n v="2.2123893805309733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x v="6"/>
    <b v="1"/>
    <s v="technology/hardware"/>
    <n v="1.2290000000000001"/>
    <n v="137.93103448275863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x v="231"/>
    <b v="1"/>
    <s v="technology/hardware"/>
    <n v="2.4606080000000001"/>
    <n v="65.78947368421052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x v="41"/>
    <b v="1"/>
    <s v="technology/hardware"/>
    <n v="1.4794"/>
    <n v="333.33333333333331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x v="277"/>
    <b v="1"/>
    <s v="technology/hardware"/>
    <n v="3.8409090909090908"/>
    <n v="5.7591623036649215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x v="57"/>
    <b v="1"/>
    <s v="technology/hardware"/>
    <n v="1.0333333333333334"/>
    <n v="17.647058823529413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x v="80"/>
    <b v="0"/>
    <s v="publishing/children's books"/>
    <n v="4.3750000000000004E-3"/>
    <n v="2000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x v="59"/>
    <b v="0"/>
    <s v="publishing/children's books"/>
    <n v="0.29239999999999999"/>
    <n v="138.88888888888889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x v="78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x v="19"/>
    <b v="0"/>
    <s v="publishing/children's books"/>
    <n v="5.2187499999999998E-2"/>
    <n v="727.27272727272725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x v="72"/>
    <b v="0"/>
    <s v="publishing/children's books"/>
    <n v="0.21887499999999999"/>
    <n v="163.26530612244898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x v="10"/>
    <b v="0"/>
    <s v="publishing/children's books"/>
    <n v="0.26700000000000002"/>
    <n v="157.8947368421052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x v="80"/>
    <b v="0"/>
    <s v="publishing/children's books"/>
    <n v="0.28000000000000003"/>
    <n v="12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x v="80"/>
    <b v="0"/>
    <s v="publishing/children's books"/>
    <n v="1.06E-2"/>
    <n v="1250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x v="84"/>
    <b v="0"/>
    <s v="publishing/children's books"/>
    <n v="1.0999999999999999E-2"/>
    <n v="5000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x v="78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x v="78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x v="25"/>
    <b v="0"/>
    <s v="publishing/children's books"/>
    <n v="0.11458333333333333"/>
    <n v="342.85714285714283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x v="22"/>
    <b v="0"/>
    <s v="publishing/children's books"/>
    <n v="0.19"/>
    <n v="250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x v="78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x v="41"/>
    <b v="0"/>
    <s v="publishing/children's books"/>
    <n v="0.52"/>
    <n v="33.333333333333336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x v="51"/>
    <b v="0"/>
    <s v="publishing/children's books"/>
    <n v="0.1048"/>
    <n v="303.030303030303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x v="84"/>
    <b v="0"/>
    <s v="publishing/children's books"/>
    <n v="6.6666666666666671E-3"/>
    <n v="750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x v="79"/>
    <b v="0"/>
    <s v="publishing/children's books"/>
    <n v="0.11700000000000001"/>
    <n v="333.33333333333331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x v="84"/>
    <b v="0"/>
    <s v="publishing/children's books"/>
    <n v="0.105"/>
    <n v="500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x v="78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x v="80"/>
    <b v="0"/>
    <s v="publishing/children's books"/>
    <n v="7.1999999999999998E-3"/>
    <n v="1250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x v="29"/>
    <b v="0"/>
    <s v="publishing/children's books"/>
    <n v="7.6923076923076927E-3"/>
    <n v="3250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x v="83"/>
    <b v="0"/>
    <s v="publishing/children's books"/>
    <n v="2.2842639593908631E-3"/>
    <n v="13133.333333333334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x v="80"/>
    <b v="0"/>
    <s v="publishing/children's books"/>
    <n v="1.125E-2"/>
    <n v="1000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x v="78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x v="80"/>
    <b v="0"/>
    <s v="publishing/children's books"/>
    <n v="0.02"/>
    <n v="1250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x v="83"/>
    <b v="0"/>
    <s v="publishing/children's books"/>
    <n v="8.5000000000000006E-3"/>
    <n v="1333.33333333333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x v="69"/>
    <b v="0"/>
    <s v="publishing/children's books"/>
    <n v="0.14314285714285716"/>
    <n v="205.8823529411764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x v="84"/>
    <b v="0"/>
    <s v="publishing/children's books"/>
    <n v="2.5000000000000001E-3"/>
    <n v="400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x v="51"/>
    <b v="0"/>
    <s v="publishing/children's books"/>
    <n v="0.1041125"/>
    <n v="606.0606060606060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x v="78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x v="78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x v="29"/>
    <b v="0"/>
    <s v="publishing/children's books"/>
    <n v="1.8867924528301887E-3"/>
    <n v="530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x v="62"/>
    <b v="0"/>
    <s v="publishing/children's books"/>
    <n v="0.14249999999999999"/>
    <n v="307.69230769230768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x v="84"/>
    <b v="0"/>
    <s v="publishing/children's books"/>
    <n v="0.03"/>
    <n v="2500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x v="17"/>
    <b v="0"/>
    <s v="publishing/children's books"/>
    <n v="7.8809523809523815E-2"/>
    <n v="583.3333333333333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x v="29"/>
    <b v="0"/>
    <s v="publishing/children's books"/>
    <n v="3.3333333333333335E-3"/>
    <n v="300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x v="41"/>
    <b v="0"/>
    <s v="publishing/children's books"/>
    <n v="0.25545454545454543"/>
    <n v="366.66666666666669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x v="29"/>
    <b v="0"/>
    <s v="publishing/children's books"/>
    <n v="2.12E-2"/>
    <n v="2500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x v="78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x v="33"/>
    <b v="1"/>
    <s v="theater/plays"/>
    <n v="1.0528"/>
    <n v="44.642857142857146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x v="59"/>
    <b v="1"/>
    <s v="theater/plays"/>
    <n v="1.2"/>
    <n v="55.55555555555555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x v="42"/>
    <b v="1"/>
    <s v="theater/plays"/>
    <n v="1.145"/>
    <n v="16.39344262295081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x v="52"/>
    <b v="1"/>
    <s v="theater/plays"/>
    <n v="1.19"/>
    <n v="55.555555555555557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x v="136"/>
    <b v="1"/>
    <s v="theater/plays"/>
    <n v="1.0468"/>
    <n v="35.2112676056338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x v="142"/>
    <b v="1"/>
    <s v="theater/plays"/>
    <n v="1.1783999999999999"/>
    <n v="33.783783783783782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x v="44"/>
    <b v="1"/>
    <s v="theater/plays"/>
    <n v="1.1970000000000001"/>
    <n v="26.315789473684209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x v="9"/>
    <b v="1"/>
    <s v="theater/plays"/>
    <n v="1.0249999999999999"/>
    <n v="100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x v="54"/>
    <b v="1"/>
    <s v="theater/plays"/>
    <n v="1.0116666666666667"/>
    <n v="125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x v="36"/>
    <b v="1"/>
    <s v="theater/plays"/>
    <n v="1.0533333333333332"/>
    <n v="45.454545454545453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x v="33"/>
    <b v="1"/>
    <s v="theater/plays"/>
    <n v="1.0249999999999999"/>
    <n v="71.428571428571431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x v="54"/>
    <b v="1"/>
    <s v="theater/plays"/>
    <n v="1.0760000000000001"/>
    <n v="83.333333333333329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x v="196"/>
    <b v="1"/>
    <s v="theater/plays"/>
    <n v="1.105675"/>
    <n v="136.98630136986301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x v="83"/>
    <b v="1"/>
    <s v="theater/plays"/>
    <n v="1.5"/>
    <n v="16.666666666666668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x v="9"/>
    <b v="1"/>
    <s v="theater/plays"/>
    <n v="1.0428571428571429"/>
    <n v="3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x v="64"/>
    <b v="1"/>
    <s v="theater/plays"/>
    <n v="1.155"/>
    <n v="38.095238095238095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x v="225"/>
    <b v="1"/>
    <s v="theater/plays"/>
    <n v="1.02645125"/>
    <n v="85.10638297872340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x v="237"/>
    <b v="1"/>
    <s v="theater/plays"/>
    <n v="1.014"/>
    <n v="35.97122302158273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x v="208"/>
    <b v="1"/>
    <s v="theater/plays"/>
    <n v="1.1663479999999999"/>
    <n v="38.4615384615384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x v="162"/>
    <b v="1"/>
    <s v="theater/plays"/>
    <n v="1.33"/>
    <n v="32.258064516129032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x v="62"/>
    <b v="1"/>
    <s v="theater/plays"/>
    <n v="1.3320000000000001"/>
    <n v="38.46153846153846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x v="240"/>
    <b v="1"/>
    <s v="theater/plays"/>
    <n v="1.0183333333333333"/>
    <n v="33.333333333333336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x v="261"/>
    <b v="1"/>
    <s v="theater/plays"/>
    <n v="1.2795000000000001"/>
    <n v="70.921985815602838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x v="23"/>
    <b v="1"/>
    <s v="theater/plays"/>
    <n v="1.1499999999999999"/>
    <n v="43.478260869565219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x v="59"/>
    <b v="1"/>
    <s v="theater/plays"/>
    <n v="1.1000000000000001"/>
    <n v="22.222222222222221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x v="88"/>
    <b v="1"/>
    <s v="theater/plays"/>
    <n v="1.121"/>
    <n v="39.47368421052631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x v="251"/>
    <b v="1"/>
    <s v="theater/plays"/>
    <n v="1.26"/>
    <n v="53.763440860215056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x v="50"/>
    <b v="1"/>
    <s v="theater/plays"/>
    <n v="1.0024444444444445"/>
    <n v="65.21739130434782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x v="64"/>
    <b v="1"/>
    <s v="theater/plays"/>
    <n v="1.024"/>
    <n v="119.04761904761905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x v="7"/>
    <b v="1"/>
    <s v="theater/plays"/>
    <n v="1.0820000000000001"/>
    <n v="43.859649122807021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x v="52"/>
    <b v="1"/>
    <s v="theater/plays"/>
    <n v="1.0026999999999999"/>
    <n v="92.59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x v="183"/>
    <b v="1"/>
    <s v="theater/plays"/>
    <n v="1.133"/>
    <n v="60.24096385542169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x v="93"/>
    <b v="1"/>
    <s v="theater/plays"/>
    <n v="1.2757571428571428"/>
    <n v="29.166666666666668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x v="31"/>
    <b v="1"/>
    <s v="theater/plays"/>
    <n v="1.0773333333333333"/>
    <n v="23.437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x v="25"/>
    <b v="1"/>
    <s v="theater/plays"/>
    <n v="2.42"/>
    <n v="17.857142857142858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x v="39"/>
    <b v="1"/>
    <s v="theater/plays"/>
    <n v="1.4156666666666666"/>
    <n v="17.75147928994082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x v="51"/>
    <b v="1"/>
    <s v="theater/plays"/>
    <n v="1.3"/>
    <n v="18.181818181818183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x v="332"/>
    <b v="1"/>
    <s v="theater/plays"/>
    <n v="1.0603"/>
    <n v="98.039215686274517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x v="201"/>
    <b v="1"/>
    <s v="theater/plays"/>
    <n v="1.048"/>
    <n v="48.0769230769230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x v="9"/>
    <b v="1"/>
    <s v="theater/plays"/>
    <n v="1.36"/>
    <n v="10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x v="2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x v="225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x v="25"/>
    <b v="1"/>
    <s v="theater/plays"/>
    <n v="1.24"/>
    <n v="7.1428571428571432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x v="41"/>
    <b v="1"/>
    <s v="theater/plays"/>
    <n v="1.1692307692307693"/>
    <n v="43.333333333333336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x v="13"/>
    <b v="1"/>
    <s v="theater/plays"/>
    <n v="1.0333333333333334"/>
    <n v="58.82352941176470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x v="10"/>
    <b v="1"/>
    <s v="theater/plays"/>
    <n v="1.0774999999999999"/>
    <n v="105.26315789473684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x v="23"/>
    <b v="1"/>
    <s v="theater/plays"/>
    <n v="1.2024999999999999"/>
    <n v="86.95652173913043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x v="174"/>
    <b v="1"/>
    <s v="theater/plays"/>
    <n v="1.0037894736842106"/>
    <n v="97.9381443298969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x v="88"/>
    <b v="1"/>
    <s v="theater/plays"/>
    <n v="1.0651999999999999"/>
    <n v="32.89473684210526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x v="202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x v="47"/>
    <b v="1"/>
    <s v="theater/plays"/>
    <n v="1.1066666666666667"/>
    <n v="57.692307692307693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x v="195"/>
    <b v="1"/>
    <s v="theater/plays"/>
    <n v="1.1471959999999999"/>
    <n v="26.31578947368420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x v="2"/>
    <b v="1"/>
    <s v="theater/plays"/>
    <n v="1.0825925925925926"/>
    <n v="77.142857142857139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x v="64"/>
    <b v="1"/>
    <s v="theater/plays"/>
    <n v="1.7"/>
    <n v="38.09523809523809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x v="251"/>
    <b v="1"/>
    <s v="theater/plays"/>
    <n v="1.8709899999999999"/>
    <n v="10.75268817204301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x v="202"/>
    <b v="1"/>
    <s v="theater/plays"/>
    <n v="1.0777777777777777"/>
    <n v="40.909090909090907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x v="64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x v="241"/>
    <b v="1"/>
    <s v="theater/plays"/>
    <n v="1.2024999999999999"/>
    <n v="37.0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x v="162"/>
    <b v="1"/>
    <s v="theater/plays"/>
    <n v="1.1142857142857143"/>
    <n v="112.90322580645162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x v="462"/>
    <b v="1"/>
    <s v="theater/plays"/>
    <n v="1.04"/>
    <n v="18.939393939393938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x v="29"/>
    <b v="0"/>
    <s v="theater/plays"/>
    <n v="0.01"/>
    <n v="100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x v="78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x v="78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x v="29"/>
    <b v="0"/>
    <s v="theater/plays"/>
    <n v="5.4545454545454543E-2"/>
    <n v="55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x v="70"/>
    <b v="0"/>
    <s v="theater/plays"/>
    <n v="0.31546666666666667"/>
    <n v="192.30769230769232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x v="78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x v="78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x v="83"/>
    <b v="0"/>
    <s v="theater/plays"/>
    <n v="2E-3"/>
    <n v="11666.666666666666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x v="29"/>
    <b v="0"/>
    <s v="theater/plays"/>
    <n v="0.01"/>
    <n v="500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x v="62"/>
    <b v="0"/>
    <s v="theater/plays"/>
    <n v="3.8875E-2"/>
    <n v="615.38461538461536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x v="78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x v="79"/>
    <b v="0"/>
    <s v="theater/plays"/>
    <n v="1.9E-2"/>
    <n v="833.33333333333337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x v="78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x v="25"/>
    <b v="0"/>
    <s v="theater/plays"/>
    <n v="0.41699999999999998"/>
    <n v="71.428571428571431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x v="81"/>
    <b v="0"/>
    <s v="theater/plays"/>
    <n v="0.5"/>
    <n v="12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x v="79"/>
    <b v="0"/>
    <s v="theater/plays"/>
    <n v="4.8666666666666664E-2"/>
    <n v="500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x v="41"/>
    <b v="0"/>
    <s v="theater/plays"/>
    <n v="0.19736842105263158"/>
    <n v="2533.3333333333335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x v="78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x v="29"/>
    <b v="0"/>
    <s v="theater/plays"/>
    <n v="1.7500000000000002E-2"/>
    <n v="2000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x v="82"/>
    <b v="0"/>
    <s v="theater/plays"/>
    <n v="6.6500000000000004E-2"/>
    <n v="444.4444444444444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x v="83"/>
    <b v="0"/>
    <s v="theater/plays"/>
    <n v="0.32"/>
    <n v="83.333333333333329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x v="83"/>
    <b v="0"/>
    <s v="theater/plays"/>
    <n v="4.3307086614173228E-3"/>
    <n v="4233.333333333333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x v="29"/>
    <b v="0"/>
    <s v="theater/plays"/>
    <n v="4.0000000000000002E-4"/>
    <n v="5000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x v="83"/>
    <b v="0"/>
    <s v="theater/plays"/>
    <n v="1.6E-2"/>
    <n v="833.33333333333337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x v="78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x v="84"/>
    <b v="0"/>
    <s v="theater/plays"/>
    <n v="8.9999999999999993E-3"/>
    <n v="2500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x v="73"/>
    <b v="0"/>
    <s v="theater/plays"/>
    <n v="0.2016"/>
    <n v="250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x v="65"/>
    <b v="0"/>
    <s v="theater/plays"/>
    <n v="0.42011733333333334"/>
    <n v="250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x v="81"/>
    <b v="0"/>
    <s v="theater/plays"/>
    <n v="8.8500000000000002E-3"/>
    <n v="4000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x v="82"/>
    <b v="0"/>
    <s v="theater/plays"/>
    <n v="0.15"/>
    <n v="555.55555555555554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x v="62"/>
    <b v="0"/>
    <s v="theater/plays"/>
    <n v="4.6699999999999998E-2"/>
    <n v="769.23076923076928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x v="78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x v="22"/>
    <b v="0"/>
    <s v="theater/plays"/>
    <n v="0.38119999999999998"/>
    <n v="312.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x v="83"/>
    <b v="0"/>
    <s v="theater/plays"/>
    <n v="5.4199999999999998E-2"/>
    <n v="1666.6666666666667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x v="83"/>
    <b v="0"/>
    <s v="theater/plays"/>
    <n v="3.5E-4"/>
    <n v="6666.666666666667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x v="78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x v="79"/>
    <b v="0"/>
    <s v="theater/plays"/>
    <n v="0.10833333333333334"/>
    <n v="1000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x v="80"/>
    <b v="0"/>
    <s v="theater/plays"/>
    <n v="2.1000000000000001E-2"/>
    <n v="750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x v="29"/>
    <b v="0"/>
    <s v="theater/plays"/>
    <n v="2.5892857142857141E-3"/>
    <n v="11200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x v="60"/>
    <b v="0"/>
    <s v="theater/plays"/>
    <n v="0.23333333333333334"/>
    <n v="413.79310344827587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x v="78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x v="80"/>
    <b v="0"/>
    <s v="theater/plays"/>
    <n v="0.33600000000000002"/>
    <n v="187.5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x v="81"/>
    <b v="0"/>
    <s v="theater/plays"/>
    <n v="0.1908"/>
    <n v="2000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x v="80"/>
    <b v="0"/>
    <s v="theater/plays"/>
    <n v="4.1111111111111114E-3"/>
    <n v="11250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x v="81"/>
    <b v="0"/>
    <s v="theater/plays"/>
    <n v="0.32500000000000001"/>
    <n v="80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x v="29"/>
    <b v="0"/>
    <s v="theater/plays"/>
    <n v="0.05"/>
    <n v="20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x v="29"/>
    <b v="0"/>
    <s v="theater/plays"/>
    <n v="1.6666666666666668E-3"/>
    <n v="3000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x v="78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x v="25"/>
    <b v="0"/>
    <s v="theater/plays"/>
    <n v="0.38066666666666665"/>
    <n v="214.28571428571428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x v="83"/>
    <b v="0"/>
    <s v="theater/plays"/>
    <n v="1.0500000000000001E-2"/>
    <n v="666.66666666666663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x v="73"/>
    <b v="0"/>
    <s v="theater/plays"/>
    <n v="2.7300000000000001E-2"/>
    <n v="1000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x v="57"/>
    <b v="0"/>
    <s v="theater/plays"/>
    <n v="9.0909090909090912E-2"/>
    <n v="323.52941176470586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x v="84"/>
    <b v="0"/>
    <s v="theater/plays"/>
    <n v="5.0000000000000001E-3"/>
    <n v="2500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x v="78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x v="80"/>
    <b v="0"/>
    <s v="theater/plays"/>
    <n v="4.5999999999999999E-2"/>
    <n v="12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x v="8"/>
    <b v="0"/>
    <s v="theater/plays"/>
    <n v="0.20833333333333334"/>
    <n v="250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x v="83"/>
    <b v="0"/>
    <s v="theater/plays"/>
    <n v="4.583333333333333E-2"/>
    <n v="4000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x v="8"/>
    <b v="0"/>
    <s v="theater/plays"/>
    <n v="4.2133333333333335E-2"/>
    <n v="625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x v="78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x v="63"/>
    <b v="0"/>
    <s v="theater/plays"/>
    <n v="0.61909090909090914"/>
    <n v="785.71428571428567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x v="84"/>
    <b v="0"/>
    <s v="theater/plays"/>
    <n v="8.0000000000000002E-3"/>
    <n v="375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x v="29"/>
    <b v="0"/>
    <s v="theater/plays"/>
    <n v="1.6666666666666666E-4"/>
    <n v="150000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x v="80"/>
    <b v="0"/>
    <s v="theater/plays"/>
    <n v="7.7999999999999996E-3"/>
    <n v="1250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x v="80"/>
    <b v="0"/>
    <s v="theater/plays"/>
    <n v="0.05"/>
    <n v="3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x v="57"/>
    <b v="0"/>
    <s v="theater/plays"/>
    <n v="0.17771428571428571"/>
    <n v="205.88235294117646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x v="63"/>
    <b v="0"/>
    <s v="theater/plays"/>
    <n v="9.4166666666666662E-2"/>
    <n v="857.14285714285711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x v="84"/>
    <b v="0"/>
    <s v="theater/plays"/>
    <n v="8.0000000000000004E-4"/>
    <n v="1250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x v="81"/>
    <b v="0"/>
    <s v="theater/plays"/>
    <n v="2.75E-2"/>
    <n v="1920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x v="29"/>
    <b v="0"/>
    <s v="theater/plays"/>
    <n v="1.1111111111111112E-4"/>
    <n v="18000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x v="29"/>
    <b v="0"/>
    <s v="theater/plays"/>
    <n v="3.3333333333333335E-5"/>
    <n v="30000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x v="25"/>
    <b v="0"/>
    <s v="theater/plays"/>
    <n v="0.36499999999999999"/>
    <n v="128.57142857142858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x v="55"/>
    <b v="0"/>
    <s v="theater/plays"/>
    <n v="0.14058171745152354"/>
    <n v="555.38461538461536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x v="84"/>
    <b v="0"/>
    <s v="theater/plays"/>
    <n v="2.0000000000000001E-4"/>
    <n v="5000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x v="29"/>
    <b v="0"/>
    <s v="theater/plays"/>
    <n v="4.0000000000000003E-5"/>
    <n v="25000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x v="83"/>
    <b v="0"/>
    <s v="theater/plays"/>
    <n v="0.61099999999999999"/>
    <n v="333.33333333333331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x v="63"/>
    <b v="0"/>
    <s v="theater/plays"/>
    <n v="7.8378378378378383E-2"/>
    <n v="264.28571428571428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x v="82"/>
    <b v="0"/>
    <s v="theater/plays"/>
    <n v="0.2185"/>
    <n v="222.22222222222223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x v="9"/>
    <b v="0"/>
    <s v="theater/plays"/>
    <n v="0.27239999999999998"/>
    <n v="250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x v="79"/>
    <b v="0"/>
    <s v="theater/plays"/>
    <n v="8.5000000000000006E-2"/>
    <n v="100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x v="62"/>
    <b v="0"/>
    <s v="theater/plays"/>
    <n v="0.26840000000000003"/>
    <n v="192.3076923076923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x v="83"/>
    <b v="1"/>
    <s v="theater/musical"/>
    <n v="1.29"/>
    <n v="33.333333333333336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x v="79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x v="73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x v="206"/>
    <b v="1"/>
    <s v="theater/musical"/>
    <n v="1.032"/>
    <n v="170.06802721088437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x v="473"/>
    <b v="1"/>
    <s v="theater/musical"/>
    <n v="1.0244597777777777"/>
    <n v="226.1306532663316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x v="133"/>
    <b v="1"/>
    <s v="theater/musical"/>
    <n v="1.25"/>
    <n v="60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x v="64"/>
    <b v="1"/>
    <s v="theater/musical"/>
    <n v="1.3083333333333333"/>
    <n v="85.714285714285708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x v="5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x v="58"/>
    <b v="1"/>
    <s v="theater/musical"/>
    <n v="1.02069375"/>
    <n v="250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x v="95"/>
    <b v="1"/>
    <s v="theater/musical"/>
    <n v="1.0092000000000001"/>
    <n v="161.29032258064515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x v="82"/>
    <b v="1"/>
    <s v="theater/musical"/>
    <n v="1.06"/>
    <n v="83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x v="44"/>
    <b v="1"/>
    <s v="theater/musical"/>
    <n v="1.0509677419354839"/>
    <n v="81.57894736842105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x v="241"/>
    <b v="1"/>
    <s v="theater/musical"/>
    <n v="1.0276000000000001"/>
    <n v="46.296296296296298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x v="77"/>
    <b v="1"/>
    <s v="theater/musical"/>
    <n v="1.08"/>
    <n v="67.567567567567565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x v="70"/>
    <b v="1"/>
    <s v="theater/musical"/>
    <n v="1.0088571428571429"/>
    <n v="89.743589743589737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x v="69"/>
    <b v="1"/>
    <s v="theater/musical"/>
    <n v="1.28"/>
    <n v="29.411764705882351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x v="165"/>
    <b v="1"/>
    <s v="theater/musical"/>
    <n v="1.3333333333333333"/>
    <n v="27.272727272727273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x v="58"/>
    <b v="1"/>
    <s v="theater/musical"/>
    <n v="1.0137499999999999"/>
    <n v="12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x v="20"/>
    <b v="1"/>
    <s v="theater/musical"/>
    <n v="1.0287500000000001"/>
    <n v="320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x v="51"/>
    <b v="1"/>
    <s v="theater/musical"/>
    <n v="1.0724"/>
    <n v="75.757575757575751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x v="29"/>
    <b v="0"/>
    <s v="theater/spaces"/>
    <n v="4.0000000000000003E-5"/>
    <n v="25000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x v="91"/>
    <b v="0"/>
    <s v="theater/spaces"/>
    <n v="0.20424999999999999"/>
    <n v="990.09900990099015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x v="78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x v="29"/>
    <b v="0"/>
    <s v="theater/spaces"/>
    <n v="0.01"/>
    <n v="100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x v="78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x v="84"/>
    <b v="0"/>
    <s v="theater/spaces"/>
    <n v="1E-3"/>
    <n v="1000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x v="62"/>
    <b v="0"/>
    <s v="theater/spaces"/>
    <n v="4.2880000000000001E-2"/>
    <n v="1923.0769230769231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x v="82"/>
    <b v="0"/>
    <s v="theater/spaces"/>
    <n v="4.8000000000000001E-5"/>
    <n v="55555.55555555555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x v="84"/>
    <b v="0"/>
    <s v="theater/spaces"/>
    <n v="2.5000000000000001E-2"/>
    <n v="500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x v="78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x v="6"/>
    <b v="0"/>
    <s v="theater/spaces"/>
    <n v="2.1919999999999999E-2"/>
    <n v="862.0689655172413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x v="22"/>
    <b v="0"/>
    <s v="theater/spaces"/>
    <n v="8.0250000000000002E-2"/>
    <n v="2500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x v="83"/>
    <b v="0"/>
    <s v="theater/spaces"/>
    <n v="1.5125E-3"/>
    <n v="133333.33333333334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x v="78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x v="202"/>
    <b v="0"/>
    <s v="theater/spaces"/>
    <n v="0.59583333333333333"/>
    <n v="109.09090909090909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x v="9"/>
    <b v="0"/>
    <s v="theater/spaces"/>
    <n v="0.16734177215189874"/>
    <n v="395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x v="83"/>
    <b v="0"/>
    <s v="theater/spaces"/>
    <n v="1.8666666666666668E-2"/>
    <n v="5000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x v="78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x v="78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x v="78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x v="52"/>
    <b v="1"/>
    <s v="theater/plays"/>
    <n v="1.0962000000000001"/>
    <n v="46.296296296296298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x v="9"/>
    <b v="1"/>
    <s v="theater/plays"/>
    <n v="1.218"/>
    <n v="50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x v="15"/>
    <b v="1"/>
    <s v="theater/plays"/>
    <n v="1.0685"/>
    <n v="102.04081632653062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x v="193"/>
    <b v="1"/>
    <s v="theater/plays"/>
    <n v="1.0071379999999999"/>
    <n v="25.510204081632654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x v="70"/>
    <b v="1"/>
    <s v="theater/plays"/>
    <n v="1.0900000000000001"/>
    <n v="38.46153846153846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x v="130"/>
    <b v="1"/>
    <s v="theater/plays"/>
    <n v="1.1363000000000001"/>
    <n v="78.12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x v="26"/>
    <b v="1"/>
    <s v="theater/plays"/>
    <n v="1.1392"/>
    <n v="70.422535211267601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x v="5"/>
    <b v="1"/>
    <s v="theater/plays"/>
    <n v="1.06"/>
    <n v="74.468085106382972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x v="57"/>
    <b v="1"/>
    <s v="theater/plays"/>
    <n v="1.625"/>
    <n v="58.823529411764703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x v="110"/>
    <b v="1"/>
    <s v="theater/plays"/>
    <n v="1.06"/>
    <n v="65.934065934065927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x v="68"/>
    <b v="1"/>
    <s v="theater/plays"/>
    <n v="1.0015624999999999"/>
    <n v="74.418604651162795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x v="57"/>
    <b v="1"/>
    <s v="theater/plays"/>
    <n v="1.0535000000000001"/>
    <n v="117.64705882352941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x v="51"/>
    <b v="1"/>
    <s v="theater/plays"/>
    <n v="1.748"/>
    <n v="151.515151515151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x v="45"/>
    <b v="1"/>
    <s v="theater/plays"/>
    <n v="1.02"/>
    <n v="57.47126436781609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x v="116"/>
    <b v="1"/>
    <s v="theater/plays"/>
    <n v="1.00125"/>
    <n v="70.796460176991147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x v="25"/>
    <b v="1"/>
    <s v="theater/plays"/>
    <n v="1.7142857142857142"/>
    <n v="5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x v="209"/>
    <b v="1"/>
    <s v="theater/plays"/>
    <n v="1.1356666666666666"/>
    <n v="100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x v="38"/>
    <b v="1"/>
    <s v="theater/plays"/>
    <n v="1.2946666666666666"/>
    <n v="46.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x v="67"/>
    <b v="1"/>
    <s v="theater/plays"/>
    <n v="1.014"/>
    <n v="108.69565217391305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x v="54"/>
    <b v="1"/>
    <s v="theater/plays"/>
    <n v="1.0916666666666666"/>
    <n v="125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x v="174"/>
    <b v="1"/>
    <s v="theater/spaces"/>
    <n v="1.28925"/>
    <n v="41.237113402061858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x v="211"/>
    <b v="1"/>
    <s v="theater/spaces"/>
    <n v="1.0206"/>
    <n v="84.745762711864401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x v="486"/>
    <b v="1"/>
    <s v="theater/spaces"/>
    <n v="1.465395775862069"/>
    <n v="105.936073059360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x v="423"/>
    <b v="1"/>
    <s v="theater/spaces"/>
    <n v="1.00352"/>
    <n v="114.678899082568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x v="112"/>
    <b v="1"/>
    <s v="theater/spaces"/>
    <n v="1.2164999999999999"/>
    <n v="90.090090090090087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x v="66"/>
    <b v="1"/>
    <s v="theater/spaces"/>
    <n v="1.0549999999999999"/>
    <n v="42.857142857142854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x v="236"/>
    <b v="1"/>
    <s v="theater/spaces"/>
    <n v="1.1040080000000001"/>
    <n v="94.339622641509436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x v="33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x v="487"/>
    <b v="1"/>
    <s v="theater/spaces"/>
    <n v="1.76535"/>
    <n v="54.945054945054942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x v="74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x v="251"/>
    <b v="1"/>
    <s v="theater/spaces"/>
    <n v="1.0329411764705883"/>
    <n v="91.397849462365585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x v="31"/>
    <b v="1"/>
    <s v="theater/spaces"/>
    <n v="1.0449999999999999"/>
    <n v="46.8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x v="19"/>
    <b v="1"/>
    <s v="theater/spaces"/>
    <n v="1.0029999999999999"/>
    <n v="45.45454545454545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x v="211"/>
    <b v="1"/>
    <s v="theater/spaces"/>
    <n v="4.577466666666667"/>
    <n v="5.0847457627118642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x v="437"/>
    <b v="1"/>
    <s v="theater/spaces"/>
    <n v="1.0496000000000001"/>
    <n v="60.24096385542169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x v="413"/>
    <b v="1"/>
    <s v="theater/spaces"/>
    <n v="1.7194285714285715"/>
    <n v="89.285714285714292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x v="248"/>
    <b v="1"/>
    <s v="theater/spaces"/>
    <n v="1.0373000000000001"/>
    <n v="86.956521739130437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x v="488"/>
    <b v="1"/>
    <s v="theater/spaces"/>
    <n v="1.0302899999999999"/>
    <n v="115.47344110854503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x v="9"/>
    <b v="1"/>
    <s v="theater/spaces"/>
    <n v="1.1888888888888889"/>
    <n v="67.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x v="22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x v="489"/>
    <b v="1"/>
    <s v="theater/spaces"/>
    <n v="3.1869988910451896"/>
    <n v="41.222857142857144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x v="201"/>
    <b v="1"/>
    <s v="theater/spaces"/>
    <n v="1.0850614285714286"/>
    <n v="67.307692307692307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x v="57"/>
    <b v="1"/>
    <s v="theater/spaces"/>
    <n v="1.0116666666666667"/>
    <n v="176.47058823529412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x v="490"/>
    <b v="1"/>
    <s v="theater/spaces"/>
    <n v="1.12815"/>
    <n v="144.404332129963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x v="115"/>
    <b v="1"/>
    <s v="theater/spaces"/>
    <n v="1.2049622641509434"/>
    <n v="89.830508474576277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x v="174"/>
    <b v="1"/>
    <s v="theater/spaces"/>
    <n v="1.0774999999999999"/>
    <n v="82.47422680412371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x v="9"/>
    <b v="1"/>
    <s v="theater/spaces"/>
    <n v="1.8"/>
    <n v="30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x v="55"/>
    <b v="1"/>
    <s v="theater/spaces"/>
    <n v="1.0116666666666667"/>
    <n v="115.38461538461539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x v="130"/>
    <b v="1"/>
    <s v="theater/spaces"/>
    <n v="1.19756"/>
    <n v="195.312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x v="41"/>
    <b v="1"/>
    <s v="theater/spaces"/>
    <n v="1.58"/>
    <n v="100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x v="20"/>
    <b v="1"/>
    <s v="theater/spaces"/>
    <n v="1.2366666666666666"/>
    <n v="12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x v="165"/>
    <b v="1"/>
    <s v="theater/spaces"/>
    <n v="1.1712499999999999"/>
    <n v="72.727272727272734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x v="329"/>
    <b v="1"/>
    <s v="theater/spaces"/>
    <n v="1.5696000000000001"/>
    <n v="93.45794392523365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x v="491"/>
    <b v="1"/>
    <s v="theater/spaces"/>
    <n v="1.13104"/>
    <n v="44.8833034111310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x v="244"/>
    <b v="1"/>
    <s v="theater/spaces"/>
    <n v="1.0317647058823529"/>
    <n v="85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x v="17"/>
    <b v="1"/>
    <s v="theater/spaces"/>
    <n v="1.0261176470588236"/>
    <n v="236.11111111111111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x v="180"/>
    <b v="1"/>
    <s v="theater/spaces"/>
    <n v="1.0584090909090909"/>
    <n v="138.3647798742138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x v="14"/>
    <b v="1"/>
    <s v="theater/spaces"/>
    <n v="1.0071428571428571"/>
    <n v="102.4390243902439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x v="334"/>
    <b v="1"/>
    <s v="theater/spaces"/>
    <n v="1.2123333333333333"/>
    <n v="66.371681415929203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x v="209"/>
    <b v="1"/>
    <s v="theater/spaces"/>
    <n v="1.0057142857142858"/>
    <n v="233.33333333333334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x v="273"/>
    <b v="1"/>
    <s v="theater/spaces"/>
    <n v="1.1602222222222223"/>
    <n v="43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x v="95"/>
    <b v="1"/>
    <s v="theater/spaces"/>
    <n v="1.0087999999999999"/>
    <n v="161.2903225806451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x v="79"/>
    <b v="1"/>
    <s v="theater/spaces"/>
    <n v="1.03"/>
    <n v="116.6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x v="0"/>
    <b v="1"/>
    <s v="theater/spaces"/>
    <n v="2.4641999999999999"/>
    <n v="27.472527472527471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x v="108"/>
    <b v="1"/>
    <s v="theater/spaces"/>
    <n v="3.0219999999999998"/>
    <n v="17.241379310344829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x v="20"/>
    <b v="1"/>
    <s v="theater/spaces"/>
    <n v="1.4333333333333333"/>
    <n v="3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x v="492"/>
    <b v="1"/>
    <s v="theater/spaces"/>
    <n v="1.3144"/>
    <n v="125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x v="221"/>
    <b v="1"/>
    <s v="theater/spaces"/>
    <n v="1.6801999999999999"/>
    <n v="50.50505050505050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x v="493"/>
    <b v="1"/>
    <s v="theater/spaces"/>
    <n v="1.0967666666666667"/>
    <n v="86.206896551724142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x v="14"/>
    <b v="1"/>
    <s v="theater/spaces"/>
    <n v="1.0668571428571429"/>
    <n v="42.68292682926829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x v="60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x v="20"/>
    <b v="1"/>
    <s v="theater/spaces"/>
    <n v="1.272"/>
    <n v="40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x v="23"/>
    <b v="1"/>
    <s v="theater/spaces"/>
    <n v="1.4653333333333334"/>
    <n v="130.43478260869566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x v="494"/>
    <b v="1"/>
    <s v="theater/spaces"/>
    <n v="1.1253599999999999"/>
    <n v="79.36507936507936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x v="495"/>
    <b v="1"/>
    <s v="theater/spaces"/>
    <n v="1.0878684000000001"/>
    <n v="81.43322475570032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x v="313"/>
    <b v="1"/>
    <s v="theater/spaces"/>
    <n v="1.26732"/>
    <n v="75.98784194528875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x v="58"/>
    <b v="1"/>
    <s v="theater/spaces"/>
    <n v="2.1320000000000001"/>
    <n v="15.6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x v="74"/>
    <b v="1"/>
    <s v="theater/spaces"/>
    <n v="1.0049999999999999"/>
    <n v="37.037037037037038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x v="163"/>
    <b v="1"/>
    <s v="theater/spaces"/>
    <n v="1.0871389999999999"/>
    <n v="84.745762711864401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x v="288"/>
    <b v="1"/>
    <s v="theater/spaces"/>
    <n v="1.075"/>
    <n v="71.428571428571431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x v="195"/>
    <b v="1"/>
    <s v="theater/spaces"/>
    <n v="1.1048192771084338"/>
    <n v="87.36842105263157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x v="77"/>
    <b v="1"/>
    <s v="theater/spaces"/>
    <n v="1.28"/>
    <n v="40.54054054054054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x v="130"/>
    <b v="1"/>
    <s v="theater/spaces"/>
    <n v="1.1000666666666667"/>
    <n v="117.187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x v="239"/>
    <b v="1"/>
    <s v="theater/spaces"/>
    <n v="1.0934166666666667"/>
    <n v="76.92307692307692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x v="31"/>
    <b v="1"/>
    <s v="theater/spaces"/>
    <n v="1.3270650000000002"/>
    <n v="62.5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x v="6"/>
    <b v="1"/>
    <s v="theater/spaces"/>
    <n v="1.9084810126582279"/>
    <n v="136.20689655172413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x v="9"/>
    <b v="1"/>
    <s v="theater/spaces"/>
    <n v="1.49"/>
    <n v="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x v="5"/>
    <b v="1"/>
    <s v="theater/spaces"/>
    <n v="1.6639999999999999"/>
    <n v="106.38297872340425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x v="241"/>
    <b v="1"/>
    <s v="theater/spaces"/>
    <n v="1.0666666666666667"/>
    <n v="69.44444444444444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x v="82"/>
    <b v="1"/>
    <s v="theater/spaces"/>
    <n v="1.06"/>
    <n v="66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x v="2"/>
    <b v="0"/>
    <s v="theater/spaces"/>
    <n v="0.23628571428571429"/>
    <n v="100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x v="84"/>
    <b v="0"/>
    <s v="theater/spaces"/>
    <n v="1.5E-3"/>
    <n v="25000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x v="83"/>
    <b v="0"/>
    <s v="theater/spaces"/>
    <n v="4.0000000000000001E-3"/>
    <n v="3333.3333333333335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x v="78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x v="29"/>
    <b v="0"/>
    <s v="theater/spaces"/>
    <n v="5.0000000000000002E-5"/>
    <n v="20000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x v="78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x v="78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x v="83"/>
    <b v="0"/>
    <s v="theater/spaces"/>
    <n v="1.6666666666666666E-4"/>
    <n v="6000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x v="202"/>
    <b v="0"/>
    <s v="theater/spaces"/>
    <n v="3.0066666666666665E-2"/>
    <n v="1363.6363636363637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x v="79"/>
    <b v="0"/>
    <s v="theater/spaces"/>
    <n v="1.5227272727272728E-3"/>
    <n v="36666.666666666664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x v="78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x v="85"/>
    <b v="0"/>
    <s v="theater/spaces"/>
    <n v="0.66839999999999999"/>
    <n v="149.25373134328359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x v="23"/>
    <b v="0"/>
    <s v="theater/spaces"/>
    <n v="0.19566666666666666"/>
    <n v="130.43478260869566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x v="250"/>
    <b v="0"/>
    <s v="theater/spaces"/>
    <n v="0.11294666666666667"/>
    <n v="1041.666666666666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x v="84"/>
    <b v="0"/>
    <s v="theater/spaces"/>
    <n v="4.0000000000000002E-4"/>
    <n v="12500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x v="41"/>
    <b v="0"/>
    <s v="theater/spaces"/>
    <n v="0.11985714285714286"/>
    <n v="23333.333333333332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x v="29"/>
    <b v="0"/>
    <s v="theater/spaces"/>
    <n v="2.5000000000000001E-2"/>
    <n v="80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x v="84"/>
    <b v="0"/>
    <s v="theater/spaces"/>
    <n v="6.9999999999999999E-4"/>
    <n v="125000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x v="63"/>
    <b v="0"/>
    <s v="theater/spaces"/>
    <n v="0.14099999999999999"/>
    <n v="142.85714285714286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x v="38"/>
    <b v="0"/>
    <s v="theater/spaces"/>
    <n v="3.3399999999999999E-2"/>
    <n v="62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x v="27"/>
    <b v="0"/>
    <s v="theater/spaces"/>
    <n v="0.59775"/>
    <n v="102.5641025641025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x v="84"/>
    <b v="0"/>
    <s v="theater/spaces"/>
    <n v="1.6666666666666666E-4"/>
    <n v="6000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x v="63"/>
    <b v="0"/>
    <s v="theater/spaces"/>
    <n v="2.3035714285714285E-4"/>
    <n v="400000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x v="83"/>
    <b v="0"/>
    <s v="theater/spaces"/>
    <n v="8.8000000000000003E-4"/>
    <n v="8333.3333333333339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x v="9"/>
    <b v="0"/>
    <s v="theater/spaces"/>
    <n v="8.6400000000000005E-2"/>
    <n v="750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x v="133"/>
    <b v="0"/>
    <s v="theater/spaces"/>
    <n v="0.15060000000000001"/>
    <n v="200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x v="84"/>
    <b v="0"/>
    <s v="theater/spaces"/>
    <n v="4.7727272727272731E-3"/>
    <n v="11000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x v="83"/>
    <b v="0"/>
    <s v="theater/spaces"/>
    <n v="1.1833333333333333E-3"/>
    <n v="20000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x v="74"/>
    <b v="0"/>
    <s v="theater/spaces"/>
    <n v="8.4173998587352451E-3"/>
    <n v="49395.037037037036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x v="63"/>
    <b v="0"/>
    <s v="theater/spaces"/>
    <n v="1.8799999999999999E-4"/>
    <n v="285714.28571428574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x v="81"/>
    <b v="0"/>
    <s v="theater/spaces"/>
    <n v="2.1029999999999998E-3"/>
    <n v="200000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x v="78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x v="83"/>
    <b v="0"/>
    <s v="theater/spaces"/>
    <n v="2.8E-3"/>
    <n v="6666.666666666667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x v="79"/>
    <b v="0"/>
    <s v="theater/spaces"/>
    <n v="0.11579206701157921"/>
    <n v="676.5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x v="82"/>
    <b v="0"/>
    <s v="theater/spaces"/>
    <n v="2.4400000000000002E-2"/>
    <n v="2777.77777777777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x v="83"/>
    <b v="0"/>
    <s v="theater/spaces"/>
    <n v="2.5000000000000001E-3"/>
    <n v="6666.666666666667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x v="84"/>
    <b v="0"/>
    <s v="theater/spaces"/>
    <n v="6.2500000000000003E-3"/>
    <n v="10000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x v="83"/>
    <b v="0"/>
    <s v="theater/spaces"/>
    <n v="1.9384615384615384E-3"/>
    <n v="21666.666666666668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x v="43"/>
    <b v="0"/>
    <s v="theater/spaces"/>
    <n v="0.23416000000000001"/>
    <n v="555.55555555555554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x v="82"/>
    <b v="0"/>
    <s v="theater/spaces"/>
    <n v="5.080888888888889E-2"/>
    <n v="25000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x v="82"/>
    <b v="0"/>
    <s v="theater/spaces"/>
    <n v="0.15920000000000001"/>
    <n v="555.5555555555555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x v="64"/>
    <b v="0"/>
    <s v="theater/spaces"/>
    <n v="1.1831900000000001E-2"/>
    <n v="4761.9047619047615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x v="57"/>
    <b v="0"/>
    <s v="theater/spaces"/>
    <n v="0.22750000000000001"/>
    <n v="235.29411764705881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x v="29"/>
    <b v="0"/>
    <s v="theater/spaces"/>
    <n v="2.5000000000000001E-4"/>
    <n v="100000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x v="29"/>
    <b v="0"/>
    <s v="theater/spaces"/>
    <n v="3.351206434316354E-3"/>
    <n v="1492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x v="25"/>
    <b v="0"/>
    <s v="theater/spaces"/>
    <n v="3.9750000000000001E-2"/>
    <n v="1428.5714285714287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x v="288"/>
    <b v="0"/>
    <s v="theater/spaces"/>
    <n v="0.17150000000000001"/>
    <n v="238.0952380952381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x v="74"/>
    <b v="0"/>
    <s v="theater/spaces"/>
    <n v="3.608004104669061E-2"/>
    <n v="1804.6296296296296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x v="81"/>
    <b v="0"/>
    <s v="theater/spaces"/>
    <n v="0.13900000000000001"/>
    <n v="400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x v="62"/>
    <b v="0"/>
    <s v="theater/spaces"/>
    <n v="0.15225"/>
    <n v="923.07692307692309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x v="8"/>
    <b v="0"/>
    <s v="theater/spaces"/>
    <n v="0.12"/>
    <n v="208.33333333333334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x v="240"/>
    <b v="0"/>
    <s v="theater/spaces"/>
    <n v="0.391125"/>
    <n v="177.77777777777777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x v="84"/>
    <b v="0"/>
    <s v="theater/spaces"/>
    <n v="2.6829268292682929E-3"/>
    <n v="2050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x v="81"/>
    <b v="0"/>
    <s v="theater/spaces"/>
    <n v="0.29625000000000001"/>
    <n v="800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x v="162"/>
    <b v="0"/>
    <s v="theater/spaces"/>
    <n v="0.4236099230111206"/>
    <n v="188.54838709677421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x v="80"/>
    <b v="0"/>
    <s v="theater/spaces"/>
    <n v="4.1000000000000002E-2"/>
    <n v="250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x v="60"/>
    <b v="0"/>
    <s v="theater/spaces"/>
    <n v="0.197625"/>
    <n v="1379.3103448275863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x v="84"/>
    <b v="0"/>
    <s v="theater/spaces"/>
    <n v="5.1999999999999995E-4"/>
    <n v="25000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x v="229"/>
    <b v="0"/>
    <s v="theater/spaces"/>
    <n v="0.25030188679245285"/>
    <n v="232.45614035087721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x v="29"/>
    <b v="0"/>
    <s v="theater/spaces"/>
    <n v="4.0000000000000002E-4"/>
    <n v="2500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x v="88"/>
    <b v="0"/>
    <s v="theater/spaces"/>
    <n v="0.26640000000000003"/>
    <n v="263.15789473684208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x v="82"/>
    <b v="0"/>
    <s v="theater/spaces"/>
    <n v="4.7363636363636365E-2"/>
    <n v="1222.2222222222222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x v="77"/>
    <b v="0"/>
    <s v="theater/spaces"/>
    <n v="4.2435339894712751E-2"/>
    <n v="2952.0270270270271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x v="78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x v="29"/>
    <b v="0"/>
    <s v="theater/spaces"/>
    <n v="0.03"/>
    <n v="100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x v="73"/>
    <b v="0"/>
    <s v="theater/spaces"/>
    <n v="0.57333333333333336"/>
    <n v="75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x v="29"/>
    <b v="0"/>
    <s v="theater/spaces"/>
    <n v="1E-3"/>
    <n v="1000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x v="84"/>
    <b v="0"/>
    <s v="theater/spaces"/>
    <n v="3.0999999999999999E-3"/>
    <n v="250000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x v="29"/>
    <b v="0"/>
    <s v="theater/spaces"/>
    <n v="5.0000000000000001E-4"/>
    <n v="10000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x v="73"/>
    <b v="0"/>
    <s v="theater/spaces"/>
    <n v="9.8461538461538464E-5"/>
    <n v="130000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x v="29"/>
    <b v="0"/>
    <s v="theater/spaces"/>
    <n v="6.6666666666666671E-3"/>
    <n v="150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x v="84"/>
    <b v="0"/>
    <s v="theater/spaces"/>
    <n v="0.58291457286432158"/>
    <n v="99.5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x v="493"/>
    <b v="0"/>
    <s v="theater/spaces"/>
    <n v="0.68153600000000003"/>
    <n v="359.1954022988505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x v="80"/>
    <b v="0"/>
    <s v="theater/spaces"/>
    <n v="3.2499999999999997E-5"/>
    <n v="200000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x v="78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x v="57"/>
    <b v="0"/>
    <s v="theater/spaces"/>
    <n v="4.1599999999999998E-2"/>
    <n v="1470.5882352941176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x v="78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x v="27"/>
    <b v="0"/>
    <s v="theater/plays"/>
    <n v="1.0860666666666667"/>
    <n v="128.2051282051282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x v="29"/>
    <b v="0"/>
    <s v="theater/plays"/>
    <n v="8.0000000000000002E-3"/>
    <n v="125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x v="80"/>
    <b v="0"/>
    <s v="theater/plays"/>
    <n v="3.7499999999999999E-2"/>
    <n v="2500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x v="8"/>
    <b v="0"/>
    <s v="theater/plays"/>
    <n v="0.15731707317073171"/>
    <n v="341.66666666666669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x v="29"/>
    <b v="0"/>
    <s v="theater/plays"/>
    <n v="3.3333333333333332E-4"/>
    <n v="3000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x v="38"/>
    <b v="0"/>
    <s v="theater/plays"/>
    <n v="1.08"/>
    <n v="31.2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x v="8"/>
    <b v="0"/>
    <s v="theater/plays"/>
    <n v="0.22500000000000001"/>
    <n v="83.333333333333329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x v="63"/>
    <b v="0"/>
    <s v="theater/plays"/>
    <n v="0.20849420849420849"/>
    <n v="111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x v="19"/>
    <b v="0"/>
    <s v="theater/plays"/>
    <n v="1.278"/>
    <n v="22.72727272727272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x v="29"/>
    <b v="0"/>
    <s v="theater/plays"/>
    <n v="3.3333333333333333E-2"/>
    <n v="150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x v="78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x v="79"/>
    <b v="0"/>
    <s v="theater/plays"/>
    <n v="5.3999999999999999E-2"/>
    <n v="8333.3333333333339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x v="80"/>
    <b v="0"/>
    <s v="theater/plays"/>
    <n v="9.5999999999999992E-3"/>
    <n v="2500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x v="22"/>
    <b v="0"/>
    <s v="theater/plays"/>
    <n v="0.51600000000000001"/>
    <n v="62.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x v="83"/>
    <b v="0"/>
    <s v="theater/plays"/>
    <n v="1.6363636363636365E-2"/>
    <n v="916.66666666666663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x v="78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x v="209"/>
    <b v="0"/>
    <s v="theater/plays"/>
    <n v="0.754"/>
    <n v="333.33333333333331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x v="78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x v="8"/>
    <b v="0"/>
    <s v="theater/plays"/>
    <n v="0.105"/>
    <n v="4166.666666666667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x v="496"/>
    <b v="1"/>
    <s v="theater/plays"/>
    <n v="1.1752499999999999"/>
    <n v="93.896713615023472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x v="7"/>
    <b v="1"/>
    <s v="theater/plays"/>
    <n v="1.3116666666666668"/>
    <n v="31.578947368421051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x v="20"/>
    <b v="1"/>
    <s v="theater/plays"/>
    <n v="1.04"/>
    <n v="50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x v="201"/>
    <b v="1"/>
    <s v="theater/plays"/>
    <n v="1.01"/>
    <n v="33.65384615384615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x v="69"/>
    <b v="1"/>
    <s v="theater/plays"/>
    <n v="1.004"/>
    <n v="102.94117647058823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x v="85"/>
    <b v="1"/>
    <s v="theater/plays"/>
    <n v="1.0595454545454546"/>
    <n v="32.83582089552238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x v="198"/>
    <b v="1"/>
    <s v="theater/plays"/>
    <n v="3.3558333333333334"/>
    <n v="12.448132780082988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x v="252"/>
    <b v="1"/>
    <s v="theater/plays"/>
    <n v="1.1292857142857142"/>
    <n v="56.91056910569106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x v="177"/>
    <b v="1"/>
    <s v="theater/plays"/>
    <n v="1.885046"/>
    <n v="16.556291390728475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x v="30"/>
    <b v="1"/>
    <s v="theater/plays"/>
    <n v="1.0181818181818181"/>
    <n v="61.797752808988761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x v="14"/>
    <b v="1"/>
    <s v="theater/plays"/>
    <n v="1.01"/>
    <n v="97.560975609756099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x v="50"/>
    <b v="1"/>
    <s v="theater/plays"/>
    <n v="1.1399999999999999"/>
    <n v="72.46376811594203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x v="47"/>
    <b v="1"/>
    <s v="theater/plays"/>
    <n v="1.3348133333333334"/>
    <n v="28.846153846153847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x v="7"/>
    <b v="1"/>
    <s v="theater/plays"/>
    <n v="1.0153333333333334"/>
    <n v="78.94736842105263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x v="142"/>
    <b v="1"/>
    <s v="theater/plays"/>
    <n v="1.0509999999999999"/>
    <n v="27.027027027027028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x v="287"/>
    <b v="1"/>
    <s v="theater/plays"/>
    <n v="1.2715000000000001"/>
    <n v="63.492063492063494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x v="250"/>
    <b v="1"/>
    <s v="theater/plays"/>
    <n v="1.1115384615384616"/>
    <n v="180.55555555555554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x v="26"/>
    <b v="1"/>
    <s v="theater/plays"/>
    <n v="1.0676000000000001"/>
    <n v="35.211267605633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x v="64"/>
    <b v="1"/>
    <s v="theater/plays"/>
    <n v="1.6266666666666667"/>
    <n v="35.71428571428571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x v="497"/>
    <b v="1"/>
    <s v="theater/plays"/>
    <n v="1.6022808571428573"/>
    <n v="37.634408602150536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x v="165"/>
    <b v="1"/>
    <s v="theater/plays"/>
    <n v="1.1616666666666666"/>
    <n v="54.54545454545454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x v="42"/>
    <b v="1"/>
    <s v="theater/plays"/>
    <n v="1.242"/>
    <n v="40.983606557377051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x v="141"/>
    <b v="1"/>
    <s v="theater/plays"/>
    <n v="1.030125"/>
    <n v="97.560975609756099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x v="26"/>
    <b v="1"/>
    <s v="theater/plays"/>
    <n v="1.1225000000000001"/>
    <n v="28.169014084507044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x v="27"/>
    <b v="1"/>
    <s v="theater/plays"/>
    <n v="1.0881428571428571"/>
    <n v="59.82905982905983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x v="60"/>
    <b v="1"/>
    <s v="theater/plays"/>
    <n v="1.1499999999999999"/>
    <n v="68.965517241379317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x v="142"/>
    <b v="1"/>
    <s v="theater/plays"/>
    <n v="1.03"/>
    <n v="135.13513513513513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x v="23"/>
    <b v="1"/>
    <s v="theater/plays"/>
    <n v="1.0113333333333334"/>
    <n v="130.43478260869566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x v="65"/>
    <b v="1"/>
    <s v="theater/plays"/>
    <n v="1.0955999999999999"/>
    <n v="83.333333333333329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x v="165"/>
    <b v="1"/>
    <s v="theater/plays"/>
    <n v="1.148421052631579"/>
    <n v="34.54545454545454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x v="13"/>
    <b v="1"/>
    <s v="theater/plays"/>
    <n v="1.1739999999999999"/>
    <n v="49.019607843137258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x v="76"/>
    <b v="1"/>
    <s v="theater/plays"/>
    <n v="1.7173333333333334"/>
    <n v="19.2307692307692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x v="95"/>
    <b v="1"/>
    <s v="theater/plays"/>
    <n v="1.1416238095238094"/>
    <n v="67.741935483870961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x v="43"/>
    <b v="1"/>
    <s v="theater/plays"/>
    <n v="1.1975"/>
    <n v="26.666666666666668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x v="41"/>
    <b v="1"/>
    <s v="theater/plays"/>
    <n v="1.0900000000000001"/>
    <n v="33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x v="299"/>
    <b v="1"/>
    <s v="theater/plays"/>
    <n v="1.0088571428571429"/>
    <n v="46.357615894039732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x v="32"/>
    <b v="1"/>
    <s v="theater/plays"/>
    <n v="1.0900000000000001"/>
    <n v="36.764705882352942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x v="67"/>
    <b v="1"/>
    <s v="theater/plays"/>
    <n v="1.0720930232558139"/>
    <n v="93.478260869565219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x v="5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x v="16"/>
    <b v="1"/>
    <s v="theater/plays"/>
    <n v="1.0218750000000001"/>
    <n v="45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x v="138"/>
    <b v="1"/>
    <s v="theater/plays"/>
    <n v="1.1629333333333334"/>
    <n v="61.475409836065573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x v="82"/>
    <b v="0"/>
    <s v="theater/musical"/>
    <n v="0.65"/>
    <n v="22.222222222222221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x v="10"/>
    <b v="0"/>
    <s v="theater/musical"/>
    <n v="0.12327272727272727"/>
    <n v="2894.7368421052633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x v="78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x v="80"/>
    <b v="0"/>
    <s v="theater/musical"/>
    <n v="4.0266666666666666E-2"/>
    <n v="937.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x v="22"/>
    <b v="0"/>
    <s v="theater/musical"/>
    <n v="1.0200000000000001E-2"/>
    <n v="1250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x v="54"/>
    <b v="0"/>
    <s v="theater/musical"/>
    <n v="0.1174"/>
    <n v="208.33333333333334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x v="78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x v="70"/>
    <b v="0"/>
    <s v="theater/musical"/>
    <n v="0.59142857142857141"/>
    <n v="89.743589743589737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x v="79"/>
    <b v="0"/>
    <s v="theater/musical"/>
    <n v="5.9999999999999995E-4"/>
    <n v="5000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x v="80"/>
    <b v="0"/>
    <s v="theater/musical"/>
    <n v="0.1145"/>
    <n v="2500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x v="83"/>
    <b v="0"/>
    <s v="theater/musical"/>
    <n v="3.6666666666666666E-3"/>
    <n v="10000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x v="28"/>
    <b v="0"/>
    <s v="theater/musical"/>
    <n v="0.52159999999999995"/>
    <n v="94.339622641509436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x v="29"/>
    <b v="0"/>
    <s v="theater/musical"/>
    <n v="2.0000000000000002E-5"/>
    <n v="50000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x v="84"/>
    <b v="0"/>
    <s v="theater/musical"/>
    <n v="1.2500000000000001E-2"/>
    <n v="1000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x v="20"/>
    <b v="0"/>
    <s v="theater/musical"/>
    <n v="0.54520000000000002"/>
    <n v="200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x v="79"/>
    <b v="0"/>
    <s v="theater/musical"/>
    <n v="0.25"/>
    <n v="166.66666666666666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x v="78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x v="8"/>
    <b v="0"/>
    <s v="theater/musical"/>
    <n v="3.4125000000000003E-2"/>
    <n v="666.66666666666663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x v="78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x v="17"/>
    <b v="0"/>
    <s v="theater/musical"/>
    <n v="0.46363636363636362"/>
    <n v="152.77777777777777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x v="141"/>
    <b v="1"/>
    <s v="theater/plays"/>
    <n v="1.0349999999999999"/>
    <n v="60.975609756097562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x v="334"/>
    <b v="1"/>
    <s v="theater/plays"/>
    <n v="1.1932315789473684"/>
    <n v="42.035398230088497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x v="65"/>
    <b v="1"/>
    <s v="theater/plays"/>
    <n v="1.2576666666666667"/>
    <n v="50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x v="498"/>
    <b v="1"/>
    <s v="theater/plays"/>
    <n v="1.1974347826086957"/>
    <n v="71.428571428571431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x v="225"/>
    <b v="1"/>
    <s v="theater/plays"/>
    <n v="1.2625"/>
    <n v="42.553191489361701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x v="5"/>
    <b v="1"/>
    <s v="theater/plays"/>
    <n v="1.0011666666666668"/>
    <n v="127.6595744680851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x v="248"/>
    <b v="1"/>
    <s v="theater/plays"/>
    <n v="1.0213333333333334"/>
    <n v="104.34782608695652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x v="179"/>
    <b v="1"/>
    <s v="theater/plays"/>
    <n v="1.0035142857142858"/>
    <n v="261.19402985074629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x v="2"/>
    <b v="1"/>
    <s v="theater/plays"/>
    <n v="1.0004999999999999"/>
    <n v="57.142857142857146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x v="201"/>
    <b v="1"/>
    <s v="theater/plays"/>
    <n v="1.1602222222222223"/>
    <n v="43.269230769230766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x v="192"/>
    <b v="1"/>
    <s v="theater/plays"/>
    <n v="1.0209999999999999"/>
    <n v="65.217391304347828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x v="46"/>
    <b v="1"/>
    <s v="theater/plays"/>
    <n v="1.0011000000000001"/>
    <n v="168.0672268907563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x v="211"/>
    <b v="1"/>
    <s v="theater/plays"/>
    <n v="1.0084"/>
    <n v="254.23728813559322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x v="116"/>
    <b v="1"/>
    <s v="theater/plays"/>
    <n v="1.0342499999999999"/>
    <n v="35.398230088495573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x v="87"/>
    <b v="1"/>
    <s v="theater/plays"/>
    <n v="1.248"/>
    <n v="29.761904761904763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x v="142"/>
    <b v="1"/>
    <s v="theater/plays"/>
    <n v="1.0951612903225807"/>
    <n v="41.891891891891895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x v="499"/>
    <b v="1"/>
    <s v="theater/plays"/>
    <n v="1.0203333333333333"/>
    <n v="138.88888888888889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x v="70"/>
    <b v="1"/>
    <s v="theater/plays"/>
    <n v="1.0235000000000001"/>
    <n v="51.282051282051285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x v="64"/>
    <b v="1"/>
    <s v="theater/plays"/>
    <n v="1.0416666666666667"/>
    <n v="57.14285714285714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x v="209"/>
    <b v="1"/>
    <s v="theater/plays"/>
    <n v="1.25"/>
    <n v="4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x v="77"/>
    <b v="1"/>
    <s v="theater/plays"/>
    <n v="1.0234285714285714"/>
    <n v="189.18918918918919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x v="91"/>
    <b v="1"/>
    <s v="theater/plays"/>
    <n v="1.0786500000000001"/>
    <n v="99.009900990099013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x v="77"/>
    <b v="1"/>
    <s v="theater/plays"/>
    <n v="1.0988461538461538"/>
    <n v="70.270270270270274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x v="33"/>
    <b v="1"/>
    <s v="theater/plays"/>
    <n v="1.61"/>
    <n v="35.71428571428571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x v="55"/>
    <b v="1"/>
    <s v="theater/plays"/>
    <n v="1.3120000000000001"/>
    <n v="38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x v="42"/>
    <b v="1"/>
    <s v="theater/plays"/>
    <n v="1.1879999999999999"/>
    <n v="81.967213114754102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x v="248"/>
    <b v="1"/>
    <s v="theater/plays"/>
    <n v="1.0039275000000001"/>
    <n v="34.78260869565217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x v="331"/>
    <b v="1"/>
    <s v="theater/plays"/>
    <n v="1.0320666666666667"/>
    <n v="82.87292817679558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x v="238"/>
    <b v="1"/>
    <s v="theater/plays"/>
    <n v="1.006"/>
    <n v="181.8181818181818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x v="314"/>
    <b v="1"/>
    <s v="theater/plays"/>
    <n v="1.0078754285714286"/>
    <n v="130.1115241635687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x v="1"/>
    <b v="1"/>
    <s v="theater/plays"/>
    <n v="1.1232142857142857"/>
    <n v="35.44303797468354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x v="201"/>
    <b v="1"/>
    <s v="theater/plays"/>
    <n v="1.0591914022517912"/>
    <n v="56.365384615384613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x v="69"/>
    <b v="1"/>
    <s v="theater/plays"/>
    <n v="1.0056666666666667"/>
    <n v="88.2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x v="157"/>
    <b v="1"/>
    <s v="theater/plays"/>
    <n v="1.1530588235294117"/>
    <n v="50.8982035928143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x v="275"/>
    <b v="1"/>
    <s v="theater/plays"/>
    <n v="1.273042"/>
    <n v="54.644808743169399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x v="26"/>
    <b v="1"/>
    <s v="theater/plays"/>
    <n v="1.028375"/>
    <n v="112.67605633802818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x v="50"/>
    <b v="1"/>
    <s v="theater/plays"/>
    <n v="1.0293749999999999"/>
    <n v="23.188405797101449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x v="500"/>
    <b v="1"/>
    <s v="theater/plays"/>
    <n v="1.043047619047619"/>
    <n v="77.777777777777771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x v="189"/>
    <b v="1"/>
    <s v="theater/plays"/>
    <n v="1.1122000000000001"/>
    <n v="51.81347150259067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x v="7"/>
    <b v="1"/>
    <s v="theater/plays"/>
    <n v="1.0586"/>
    <n v="43.859649122807021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x v="452"/>
    <b v="1"/>
    <s v="theater/plays"/>
    <n v="1.0079166666666666"/>
    <n v="60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x v="106"/>
    <b v="1"/>
    <s v="theater/plays"/>
    <n v="1.0492727272727274"/>
    <n v="62.5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x v="496"/>
    <b v="1"/>
    <s v="theater/plays"/>
    <n v="1.01552"/>
    <n v="117.37089201877934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x v="9"/>
    <b v="1"/>
    <s v="theater/plays"/>
    <n v="1.1073333333333333"/>
    <n v="7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x v="133"/>
    <b v="1"/>
    <s v="theater/plays"/>
    <n v="1.2782222222222221"/>
    <n v="45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x v="248"/>
    <b v="1"/>
    <s v="theater/plays"/>
    <n v="1.0182500000000001"/>
    <n v="173.91304347826087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x v="153"/>
    <b v="1"/>
    <s v="theater/plays"/>
    <n v="1.012576923076923"/>
    <n v="69.892473118279568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x v="59"/>
    <b v="1"/>
    <s v="theater/plays"/>
    <n v="1.75"/>
    <n v="16.6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x v="282"/>
    <b v="1"/>
    <s v="theater/plays"/>
    <n v="1.2806"/>
    <n v="56.81818181818182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x v="14"/>
    <b v="1"/>
    <s v="theater/plays"/>
    <n v="1.0629949999999999"/>
    <n v="48.780487804878049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x v="11"/>
    <b v="1"/>
    <s v="theater/plays"/>
    <n v="1.052142857142857"/>
    <n v="93.333333333333329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x v="174"/>
    <b v="1"/>
    <s v="theater/plays"/>
    <n v="1.0616782608695652"/>
    <n v="237.11340206185568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x v="196"/>
    <b v="1"/>
    <s v="theater/plays"/>
    <n v="1.0924"/>
    <n v="68.493150684931507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x v="72"/>
    <b v="1"/>
    <s v="theater/plays"/>
    <n v="1.0045454545454546"/>
    <n v="67.34693877551021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x v="179"/>
    <b v="1"/>
    <s v="theater/plays"/>
    <n v="1.0304098360655738"/>
    <n v="91.044776119402982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x v="32"/>
    <b v="1"/>
    <s v="theater/plays"/>
    <n v="1.121664"/>
    <n v="36.764705882352942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x v="72"/>
    <b v="1"/>
    <s v="theater/plays"/>
    <n v="1.03"/>
    <n v="51.020408163265309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x v="287"/>
    <b v="1"/>
    <s v="theater/plays"/>
    <n v="1.64"/>
    <n v="42.857142857142854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x v="430"/>
    <b v="1"/>
    <s v="theater/plays"/>
    <n v="1.3128333333333333"/>
    <n v="36.809815950920246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x v="449"/>
    <b v="1"/>
    <s v="theater/plays"/>
    <n v="1.0209999999999999"/>
    <n v="52.08333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x v="288"/>
    <b v="1"/>
    <s v="theater/plays"/>
    <n v="1.28"/>
    <n v="47.61904761904762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x v="16"/>
    <b v="1"/>
    <s v="theater/plays"/>
    <n v="1.0149999999999999"/>
    <n v="114.28571428571429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x v="209"/>
    <b v="1"/>
    <s v="theater/plays"/>
    <n v="1.0166666666666666"/>
    <n v="60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x v="13"/>
    <b v="1"/>
    <s v="theater/plays"/>
    <n v="1.3"/>
    <n v="29.411764705882351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x v="108"/>
    <b v="1"/>
    <s v="theater/plays"/>
    <n v="1.5443"/>
    <n v="68.96551724137931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x v="64"/>
    <b v="1"/>
    <s v="theater/plays"/>
    <n v="1.0740000000000001"/>
    <n v="190.4761904761904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x v="172"/>
    <b v="1"/>
    <s v="theater/plays"/>
    <n v="1.0132258064516129"/>
    <n v="54.19580419580419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x v="8"/>
    <b v="1"/>
    <s v="theater/plays"/>
    <n v="1.0027777777777778"/>
    <n v="150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x v="61"/>
    <b v="1"/>
    <s v="theater/plays"/>
    <n v="1.1684444444444444"/>
    <n v="45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x v="61"/>
    <b v="1"/>
    <s v="theater/plays"/>
    <n v="1.0860000000000001"/>
    <n v="50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x v="69"/>
    <b v="1"/>
    <s v="theater/plays"/>
    <n v="1.034"/>
    <n v="73.5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x v="287"/>
    <b v="1"/>
    <s v="theater/plays"/>
    <n v="1.1427586206896552"/>
    <n v="92.063492063492063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x v="209"/>
    <b v="1"/>
    <s v="theater/plays"/>
    <n v="1.03"/>
    <n v="66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x v="5"/>
    <b v="1"/>
    <s v="theater/plays"/>
    <n v="1.216"/>
    <n v="106.38297872340425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x v="186"/>
    <b v="1"/>
    <s v="theater/plays"/>
    <n v="1.026467741935484"/>
    <n v="130.80168776371309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x v="5"/>
    <b v="1"/>
    <s v="theater/plays"/>
    <n v="1.0475000000000001"/>
    <n v="17.021276595744681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x v="41"/>
    <b v="1"/>
    <s v="theater/plays"/>
    <n v="1.016"/>
    <n v="200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x v="75"/>
    <b v="1"/>
    <s v="theater/plays"/>
    <n v="1.1210242048409682"/>
    <n v="61.716049382716051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x v="259"/>
    <b v="1"/>
    <s v="theater/plays"/>
    <n v="1.0176666666666667"/>
    <n v="122.95081967213115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x v="69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x v="447"/>
    <b v="1"/>
    <s v="theater/plays"/>
    <n v="1.0026489999999999"/>
    <n v="48.30917874396135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x v="20"/>
    <b v="1"/>
    <s v="theater/plays"/>
    <n v="1.3304200000000002"/>
    <n v="20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x v="250"/>
    <b v="1"/>
    <s v="theater/plays"/>
    <n v="1.212"/>
    <n v="27.777777777777779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x v="25"/>
    <b v="1"/>
    <s v="theater/plays"/>
    <n v="1.1399999999999999"/>
    <n v="35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x v="41"/>
    <b v="1"/>
    <s v="theater/plays"/>
    <n v="2.8613861386138613"/>
    <n v="6.7333333333333334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x v="110"/>
    <b v="1"/>
    <s v="theater/plays"/>
    <n v="1.7044444444444444"/>
    <n v="49.450549450549453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x v="54"/>
    <b v="1"/>
    <s v="theater/plays"/>
    <n v="1.1833333333333333"/>
    <n v="25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x v="74"/>
    <b v="1"/>
    <s v="theater/plays"/>
    <n v="1.0285857142857142"/>
    <n v="25.92592592592592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x v="5"/>
    <b v="1"/>
    <s v="theater/plays"/>
    <n v="1.4406666666666668"/>
    <n v="31.91489361702127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x v="34"/>
    <b v="1"/>
    <s v="theater/plays"/>
    <n v="1.0007272727272727"/>
    <n v="125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x v="250"/>
    <b v="1"/>
    <s v="theater/plays"/>
    <n v="1.0173000000000001"/>
    <n v="138.8888888888888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x v="287"/>
    <b v="1"/>
    <s v="theater/plays"/>
    <n v="1.1619999999999999"/>
    <n v="47.61904761904762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x v="106"/>
    <b v="1"/>
    <s v="theater/plays"/>
    <n v="1.3616666666666666"/>
    <n v="34.090909090909093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x v="16"/>
    <b v="1"/>
    <s v="theater/plays"/>
    <n v="1.3346666666666667"/>
    <n v="42.857142857142854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x v="133"/>
    <b v="1"/>
    <s v="theater/plays"/>
    <n v="1.0339285714285715"/>
    <n v="168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x v="2"/>
    <b v="1"/>
    <s v="theater/plays"/>
    <n v="1.1588888888888889"/>
    <n v="51.428571428571431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x v="489"/>
    <b v="1"/>
    <s v="theater/plays"/>
    <n v="1.0451666666666666"/>
    <n v="85.714285714285708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x v="9"/>
    <b v="1"/>
    <s v="theater/plays"/>
    <n v="1.0202500000000001"/>
    <n v="200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x v="241"/>
    <b v="1"/>
    <s v="theater/plays"/>
    <n v="1.7533333333333334"/>
    <n v="27.777777777777779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x v="9"/>
    <b v="1"/>
    <s v="theater/plays"/>
    <n v="1.0668"/>
    <n v="50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x v="7"/>
    <b v="1"/>
    <s v="theater/plays"/>
    <n v="1.2228571428571429"/>
    <n v="61.403508771929822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x v="162"/>
    <b v="1"/>
    <s v="theater/plays"/>
    <n v="1.5942857142857143"/>
    <n v="11.290322580645162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x v="162"/>
    <b v="1"/>
    <s v="theater/plays"/>
    <n v="1.0007692307692309"/>
    <n v="209.67741935483872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x v="43"/>
    <b v="1"/>
    <s v="theater/plays"/>
    <n v="1.0984"/>
    <n v="55.555555555555557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x v="14"/>
    <b v="1"/>
    <s v="theater/plays"/>
    <n v="1.0004"/>
    <n v="60.975609756097562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x v="60"/>
    <b v="1"/>
    <s v="theater/plays"/>
    <n v="1.1605000000000001"/>
    <n v="68.965517241379317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x v="6"/>
    <b v="1"/>
    <s v="theater/plays"/>
    <n v="2.1074999999999999"/>
    <n v="13.79310344827586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x v="30"/>
    <b v="1"/>
    <s v="theater/plays"/>
    <n v="1.1000000000000001"/>
    <n v="44.94382022471910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x v="207"/>
    <b v="1"/>
    <s v="theater/plays"/>
    <n v="1.0008673425918038"/>
    <n v="93.89600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x v="59"/>
    <b v="1"/>
    <s v="theater/plays"/>
    <n v="1.0619047619047619"/>
    <n v="58.333333333333336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x v="58"/>
    <b v="1"/>
    <s v="theater/plays"/>
    <n v="1.256"/>
    <n v="62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x v="38"/>
    <b v="1"/>
    <s v="theater/plays"/>
    <n v="1.08"/>
    <n v="31.2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x v="44"/>
    <b v="1"/>
    <s v="theater/plays"/>
    <n v="1.01"/>
    <n v="65.78947368421052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x v="41"/>
    <b v="1"/>
    <s v="theater/plays"/>
    <n v="1.0740000000000001"/>
    <n v="33.333333333333336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x v="23"/>
    <b v="1"/>
    <s v="theater/plays"/>
    <n v="1.0151515151515151"/>
    <n v="143.47826086956522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x v="72"/>
    <b v="1"/>
    <s v="theater/plays"/>
    <n v="1.2589999999999999"/>
    <n v="20.408163265306122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x v="73"/>
    <b v="1"/>
    <s v="theater/plays"/>
    <n v="1.0166666666666666"/>
    <n v="150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x v="41"/>
    <b v="1"/>
    <s v="theater/plays"/>
    <n v="1.125"/>
    <n v="26.666666666666668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x v="7"/>
    <b v="1"/>
    <s v="theater/plays"/>
    <n v="1.0137499999999999"/>
    <n v="140.3508771929824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x v="51"/>
    <b v="1"/>
    <s v="theater/plays"/>
    <n v="1.0125"/>
    <n v="24.242424242424242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x v="82"/>
    <b v="1"/>
    <s v="theater/plays"/>
    <n v="1.4638888888888888"/>
    <n v="200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x v="55"/>
    <b v="1"/>
    <s v="theater/plays"/>
    <n v="1.1679999999999999"/>
    <n v="38.46153846153846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x v="50"/>
    <b v="1"/>
    <s v="theater/plays"/>
    <n v="1.0626666666666666"/>
    <n v="21.739130434782609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x v="71"/>
    <b v="1"/>
    <s v="theater/plays"/>
    <n v="1.0451999999999999"/>
    <n v="76.92307692307692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x v="1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x v="112"/>
    <b v="1"/>
    <s v="theater/plays"/>
    <n v="1.0457142857142858"/>
    <n v="31.531531531531531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x v="67"/>
    <b v="1"/>
    <s v="theater/plays"/>
    <n v="1.3862051149573753"/>
    <n v="84.152173913043484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x v="287"/>
    <b v="1"/>
    <s v="theater/plays"/>
    <n v="1.0032000000000001"/>
    <n v="79.365079365079367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x v="82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x v="69"/>
    <b v="1"/>
    <s v="theater/plays"/>
    <n v="1.1020000000000001"/>
    <n v="73.5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x v="300"/>
    <b v="1"/>
    <s v="theater/plays"/>
    <n v="1.0218"/>
    <n v="133.92857142857142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x v="5"/>
    <b v="1"/>
    <s v="theater/plays"/>
    <n v="1.0435000000000001"/>
    <n v="170.21276595744681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x v="44"/>
    <b v="1"/>
    <s v="theater/plays"/>
    <n v="1.3816666666666666"/>
    <n v="78.94736842105263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x v="33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x v="76"/>
    <b v="1"/>
    <s v="theater/plays"/>
    <n v="1.0166666666666666"/>
    <n v="76.92307692307692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x v="23"/>
    <b v="1"/>
    <s v="theater/plays"/>
    <n v="1.7142857142857142"/>
    <n v="30.434782608695652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x v="244"/>
    <b v="1"/>
    <s v="theater/plays"/>
    <n v="1.0144444444444445"/>
    <n v="112.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x v="62"/>
    <b v="1"/>
    <s v="theater/plays"/>
    <n v="1.3"/>
    <n v="38.46153846153846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x v="59"/>
    <b v="1"/>
    <s v="theater/plays"/>
    <n v="1.1000000000000001"/>
    <n v="83.333333333333329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x v="19"/>
    <b v="1"/>
    <s v="theater/plays"/>
    <n v="1.1944999999999999"/>
    <n v="90.909090909090907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x v="1"/>
    <b v="1"/>
    <s v="theater/plays"/>
    <n v="1.002909090909091"/>
    <n v="69.620253164556956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x v="25"/>
    <b v="1"/>
    <s v="theater/plays"/>
    <n v="1.534"/>
    <n v="71.428571428571431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x v="13"/>
    <b v="1"/>
    <s v="theater/plays"/>
    <n v="1.0442857142857143"/>
    <n v="68.627450980392155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x v="241"/>
    <b v="1"/>
    <s v="theater/plays"/>
    <n v="1.0109999999999999"/>
    <n v="92.592592592592595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x v="16"/>
    <b v="1"/>
    <s v="theater/plays"/>
    <n v="1.0751999999999999"/>
    <n v="71.428571428571431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x v="34"/>
    <b v="1"/>
    <s v="theater/plays"/>
    <n v="3.15"/>
    <n v="11.363636363636363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x v="165"/>
    <b v="1"/>
    <s v="theater/plays"/>
    <n v="1.0193333333333334"/>
    <n v="54.545454545454547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x v="41"/>
    <b v="1"/>
    <s v="theater/plays"/>
    <n v="1.2628571428571429"/>
    <n v="116.66666666666667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x v="74"/>
    <b v="1"/>
    <s v="theater/plays"/>
    <n v="1.014"/>
    <n v="55.555555555555557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x v="64"/>
    <b v="1"/>
    <s v="theater/plays"/>
    <n v="1.01"/>
    <n v="95.238095238095241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x v="372"/>
    <b v="1"/>
    <s v="theater/plays"/>
    <n v="1.0299"/>
    <n v="61.728395061728392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x v="23"/>
    <b v="1"/>
    <s v="theater/plays"/>
    <n v="1.0625"/>
    <n v="173.91304347826087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x v="250"/>
    <b v="1"/>
    <s v="theater/plays"/>
    <n v="1.0137777777777779"/>
    <n v="125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x v="32"/>
    <b v="1"/>
    <s v="theater/plays"/>
    <n v="1.1346000000000001"/>
    <n v="73.529411764705884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x v="9"/>
    <b v="1"/>
    <s v="theater/plays"/>
    <n v="2.1800000000000002"/>
    <n v="2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x v="55"/>
    <b v="1"/>
    <s v="theater/plays"/>
    <n v="1.0141935483870967"/>
    <n v="298.07692307692309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x v="250"/>
    <b v="1"/>
    <s v="theater/plays"/>
    <n v="1.0593333333333332"/>
    <n v="41.66666666666666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x v="83"/>
    <b v="1"/>
    <s v="theater/plays"/>
    <n v="1.04"/>
    <n v="833.3333333333333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x v="59"/>
    <b v="1"/>
    <s v="theater/plays"/>
    <n v="2.21"/>
    <n v="27.77777777777777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x v="209"/>
    <b v="1"/>
    <s v="theater/plays"/>
    <n v="1.1866666666666668"/>
    <n v="25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x v="23"/>
    <b v="1"/>
    <s v="theater/plays"/>
    <n v="1.046"/>
    <n v="43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x v="241"/>
    <b v="1"/>
    <s v="theater/plays"/>
    <n v="1.0389999999999999"/>
    <n v="92.592592592592595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x v="55"/>
    <b v="1"/>
    <s v="theater/plays"/>
    <n v="1.1773333333333333"/>
    <n v="57.692307692307693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x v="82"/>
    <b v="1"/>
    <s v="theater/plays"/>
    <n v="1.385"/>
    <n v="22.222222222222221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x v="74"/>
    <b v="1"/>
    <s v="theater/plays"/>
    <n v="1.0349999999999999"/>
    <n v="37.037037037037038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x v="209"/>
    <b v="1"/>
    <s v="theater/plays"/>
    <n v="1.0024999999999999"/>
    <n v="66.666666666666671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x v="47"/>
    <b v="1"/>
    <s v="theater/plays"/>
    <n v="1.0657142857142856"/>
    <n v="67.307692307692307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x v="5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x v="10"/>
    <b v="1"/>
    <s v="theater/plays"/>
    <n v="1.0001249999999999"/>
    <n v="421.0526315789473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x v="99"/>
    <b v="1"/>
    <s v="theater/plays"/>
    <n v="1.0105"/>
    <n v="103.896103896103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x v="64"/>
    <b v="1"/>
    <s v="theater/plays"/>
    <n v="1.0763636363636364"/>
    <n v="26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x v="44"/>
    <b v="1"/>
    <s v="theater/plays"/>
    <n v="1.0365"/>
    <n v="52.631578947368418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x v="33"/>
    <b v="1"/>
    <s v="theater/plays"/>
    <n v="1.0443333333333333"/>
    <n v="107.14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x v="53"/>
    <b v="1"/>
    <s v="theater/plays"/>
    <n v="1.0225"/>
    <n v="83.333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x v="67"/>
    <b v="1"/>
    <s v="theater/plays"/>
    <n v="1.0074285714285713"/>
    <n v="76.086956521739125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x v="209"/>
    <b v="1"/>
    <s v="theater/plays"/>
    <n v="1.1171428571428572"/>
    <n v="58.333333333333336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x v="31"/>
    <b v="1"/>
    <s v="theater/plays"/>
    <n v="1.0001100000000001"/>
    <n v="93.75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x v="41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x v="14"/>
    <b v="1"/>
    <s v="theater/plays"/>
    <n v="1.05"/>
    <n v="48.780487804878049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x v="2"/>
    <b v="1"/>
    <s v="theater/plays"/>
    <n v="1.1686666666666667"/>
    <n v="85.71428571428570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x v="43"/>
    <b v="1"/>
    <s v="theater/plays"/>
    <n v="1.038"/>
    <n v="33.33333333333333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x v="95"/>
    <b v="1"/>
    <s v="theater/plays"/>
    <n v="1.145"/>
    <n v="161.29032258064515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x v="19"/>
    <b v="1"/>
    <s v="theater/plays"/>
    <n v="1.024"/>
    <n v="68.181818181818187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x v="59"/>
    <b v="1"/>
    <s v="theater/plays"/>
    <n v="2.23"/>
    <n v="27.777777777777779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x v="8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x v="34"/>
    <b v="1"/>
    <s v="theater/plays"/>
    <n v="1.0580000000000001"/>
    <n v="34.090909090909093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x v="74"/>
    <b v="1"/>
    <s v="theater/plays"/>
    <n v="1.4236363636363636"/>
    <n v="20.37037037037037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x v="44"/>
    <b v="1"/>
    <s v="theater/plays"/>
    <n v="1.84"/>
    <n v="13.157894736842104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x v="33"/>
    <b v="1"/>
    <s v="theater/plays"/>
    <n v="1.0433333333333332"/>
    <n v="53.57142857142856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x v="54"/>
    <b v="1"/>
    <s v="theater/plays"/>
    <n v="1.1200000000000001"/>
    <n v="10.41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x v="71"/>
    <b v="1"/>
    <s v="theater/plays"/>
    <n v="1.1107499999999999"/>
    <n v="61.5384615384615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x v="67"/>
    <b v="1"/>
    <s v="theater/plays"/>
    <n v="1.0375000000000001"/>
    <n v="26.086956521739129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x v="268"/>
    <b v="1"/>
    <s v="theater/plays"/>
    <n v="1.0041"/>
    <n v="117.64705882352941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x v="36"/>
    <b v="1"/>
    <s v="theater/plays"/>
    <n v="1.0186206896551724"/>
    <n v="43.93939393939393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x v="111"/>
    <b v="1"/>
    <s v="theater/plays"/>
    <n v="1.0976666666666666"/>
    <n v="90.909090909090907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x v="5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x v="83"/>
    <b v="1"/>
    <s v="theater/plays"/>
    <n v="1.22"/>
    <n v="166.66666666666666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x v="57"/>
    <b v="1"/>
    <s v="theater/plays"/>
    <n v="1.3757142857142857"/>
    <n v="20.588235294117649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x v="110"/>
    <b v="1"/>
    <s v="theater/plays"/>
    <n v="1.0031000000000001"/>
    <n v="109.89010989010988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x v="85"/>
    <b v="1"/>
    <s v="theater/plays"/>
    <n v="1.071"/>
    <n v="29.85074626865671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x v="59"/>
    <b v="1"/>
    <s v="theater/plays"/>
    <n v="2.11"/>
    <n v="27.777777777777779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x v="64"/>
    <b v="1"/>
    <s v="theater/plays"/>
    <n v="1.236"/>
    <n v="23.80952380952381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x v="244"/>
    <b v="1"/>
    <s v="theater/plays"/>
    <n v="1.085"/>
    <n v="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x v="76"/>
    <b v="1"/>
    <s v="theater/plays"/>
    <n v="1.0356666666666667"/>
    <n v="192.30769230769232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x v="55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x v="25"/>
    <b v="1"/>
    <s v="theater/plays"/>
    <n v="1.3"/>
    <n v="35.714285714285715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x v="34"/>
    <b v="1"/>
    <s v="theater/plays"/>
    <n v="1.0349999999999999"/>
    <n v="68.181818181818187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x v="82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x v="209"/>
    <b v="1"/>
    <s v="theater/plays"/>
    <n v="1.196"/>
    <n v="133.33333333333334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x v="43"/>
    <b v="1"/>
    <s v="theater/plays"/>
    <n v="1.0000058823529412"/>
    <n v="37.77777777777777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x v="66"/>
    <b v="1"/>
    <s v="theater/plays"/>
    <n v="1.00875"/>
    <n v="71.428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x v="67"/>
    <b v="1"/>
    <s v="theater/plays"/>
    <n v="1.0654545454545454"/>
    <n v="59.782608695652172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x v="69"/>
    <b v="1"/>
    <s v="theater/plays"/>
    <n v="1.38"/>
    <n v="20.588235294117649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x v="15"/>
    <b v="1"/>
    <s v="theater/plays"/>
    <n v="1.0115000000000001"/>
    <n v="102.04081632653062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x v="67"/>
    <b v="1"/>
    <s v="theater/plays"/>
    <n v="1.091"/>
    <n v="65.217391304347828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x v="73"/>
    <b v="1"/>
    <s v="theater/plays"/>
    <n v="1.4"/>
    <n v="2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x v="88"/>
    <b v="1"/>
    <s v="theater/plays"/>
    <n v="1.0358333333333334"/>
    <n v="78.94736842105263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x v="201"/>
    <b v="1"/>
    <s v="theater/plays"/>
    <n v="1.0297033333333332"/>
    <n v="288.46153846153845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x v="45"/>
    <b v="1"/>
    <s v="theater/plays"/>
    <n v="1.0813333333333333"/>
    <n v="43.10344827586207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x v="60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x v="13"/>
    <b v="1"/>
    <s v="theater/plays"/>
    <n v="1.0275000000000001"/>
    <n v="39.215686274509807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x v="8"/>
    <b v="1"/>
    <s v="theater/plays"/>
    <n v="1.3"/>
    <n v="12.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x v="250"/>
    <b v="1"/>
    <s v="theater/plays"/>
    <n v="1.0854949999999999"/>
    <n v="27.777777777777779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x v="64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x v="288"/>
    <b v="1"/>
    <s v="theater/plays"/>
    <n v="1.0965"/>
    <n v="47.61904761904762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x v="26"/>
    <b v="1"/>
    <s v="theater/plays"/>
    <n v="1.0026315789473683"/>
    <n v="133.8028169014084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x v="129"/>
    <b v="1"/>
    <s v="theater/plays"/>
    <n v="1.0555000000000001"/>
    <n v="59.523809523809526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x v="10"/>
    <b v="1"/>
    <s v="theater/plays"/>
    <n v="1.1200000000000001"/>
    <n v="52.631578947368418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x v="77"/>
    <b v="1"/>
    <s v="theater/plays"/>
    <n v="1.0589999999999999"/>
    <n v="135.13513513513513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x v="17"/>
    <b v="1"/>
    <s v="theater/plays"/>
    <n v="1.01"/>
    <n v="83.333333333333329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x v="25"/>
    <b v="1"/>
    <s v="theater/plays"/>
    <n v="1.042"/>
    <n v="178.5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x v="59"/>
    <b v="1"/>
    <s v="theater/plays"/>
    <n v="1.3467833333333334"/>
    <n v="66.66666666666667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x v="141"/>
    <b v="1"/>
    <s v="theater/plays"/>
    <n v="1.052184"/>
    <n v="60.975609756097562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x v="68"/>
    <b v="1"/>
    <s v="theater/plays"/>
    <n v="1.026"/>
    <n v="58.139534883720927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x v="22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x v="43"/>
    <b v="1"/>
    <s v="theater/plays"/>
    <n v="1.855"/>
    <n v="22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x v="9"/>
    <b v="1"/>
    <s v="theater/plays"/>
    <n v="2.89"/>
    <n v="1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x v="162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x v="20"/>
    <b v="1"/>
    <s v="theater/plays"/>
    <n v="1.0820000000000001"/>
    <n v="40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x v="25"/>
    <b v="1"/>
    <s v="theater/plays"/>
    <n v="1.0780000000000001"/>
    <n v="71.428571428571431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x v="43"/>
    <b v="1"/>
    <s v="theater/plays"/>
    <n v="1.0976190476190477"/>
    <n v="46.666666666666664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x v="9"/>
    <b v="1"/>
    <s v="theater/plays"/>
    <n v="1.70625"/>
    <n v="40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x v="70"/>
    <b v="1"/>
    <s v="theater/plays"/>
    <n v="1.52"/>
    <n v="12.820512820512821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x v="38"/>
    <b v="1"/>
    <s v="theater/plays"/>
    <n v="1.0123076923076924"/>
    <n v="40.6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x v="77"/>
    <b v="1"/>
    <s v="theater/plays"/>
    <n v="1.532"/>
    <n v="27.027027027027028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x v="25"/>
    <b v="1"/>
    <s v="theater/plays"/>
    <n v="1.2833333333333334"/>
    <n v="21.428571428571427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x v="64"/>
    <b v="1"/>
    <s v="theater/plays"/>
    <n v="1.0071428571428571"/>
    <n v="33.333333333333336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x v="50"/>
    <b v="1"/>
    <s v="theater/plays"/>
    <n v="1.0065"/>
    <n v="144.92753623188406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x v="38"/>
    <b v="1"/>
    <s v="theater/plays"/>
    <n v="1.913"/>
    <n v="187.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x v="165"/>
    <b v="1"/>
    <s v="theater/plays"/>
    <n v="1.4019999999999999"/>
    <n v="36.363636363636367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x v="74"/>
    <b v="1"/>
    <s v="theater/plays"/>
    <n v="1.2433537832310839"/>
    <n v="36.222222222222221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x v="17"/>
    <b v="1"/>
    <s v="theater/plays"/>
    <n v="1.262"/>
    <n v="13.88888888888888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x v="10"/>
    <b v="1"/>
    <s v="theater/plays"/>
    <n v="1.9"/>
    <n v="26.315789473684209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x v="8"/>
    <b v="1"/>
    <s v="theater/plays"/>
    <n v="1.39"/>
    <n v="41.66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x v="57"/>
    <b v="1"/>
    <s v="theater/plays"/>
    <n v="2.02"/>
    <n v="14.705882352941176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x v="229"/>
    <b v="1"/>
    <s v="theater/plays"/>
    <n v="1.0338000000000001"/>
    <n v="87.719298245614041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x v="251"/>
    <b v="1"/>
    <s v="theater/plays"/>
    <n v="1.023236"/>
    <n v="53.763440860215056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x v="17"/>
    <b v="1"/>
    <s v="theater/plays"/>
    <n v="1.03"/>
    <n v="55.555555555555557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x v="42"/>
    <b v="1"/>
    <s v="theater/plays"/>
    <n v="1.2714285714285714"/>
    <n v="57.37704918032786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x v="5"/>
    <b v="1"/>
    <s v="theater/plays"/>
    <n v="1.01"/>
    <n v="63.829787234042556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x v="57"/>
    <b v="1"/>
    <s v="theater/plays"/>
    <n v="1.2178"/>
    <n v="588.23529411764707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x v="287"/>
    <b v="1"/>
    <s v="theater/plays"/>
    <n v="1.1339285714285714"/>
    <n v="44.444444444444443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x v="82"/>
    <b v="1"/>
    <s v="theater/plays"/>
    <n v="1.5"/>
    <n v="27.777777777777779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x v="209"/>
    <b v="1"/>
    <s v="theater/plays"/>
    <n v="2.1459999999999999"/>
    <n v="16.666666666666668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x v="23"/>
    <b v="1"/>
    <s v="theater/plays"/>
    <n v="1.0205"/>
    <n v="86.956521739130437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x v="51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x v="70"/>
    <b v="1"/>
    <s v="theater/plays"/>
    <n v="1.01"/>
    <n v="51.282051282051285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x v="57"/>
    <b v="1"/>
    <s v="theater/plays"/>
    <n v="1.1333333333333333"/>
    <n v="17.647058823529413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x v="79"/>
    <b v="1"/>
    <s v="theater/plays"/>
    <n v="1.04"/>
    <n v="50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x v="70"/>
    <b v="1"/>
    <s v="theater/plays"/>
    <n v="1.1533333333333333"/>
    <n v="46.15384615384615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x v="7"/>
    <b v="1"/>
    <s v="theater/plays"/>
    <n v="1.1285000000000001"/>
    <n v="35.087719298245617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x v="66"/>
    <b v="1"/>
    <s v="theater/plays"/>
    <n v="1.2786666666666666"/>
    <n v="26.78571428571428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x v="62"/>
    <b v="1"/>
    <s v="theater/plays"/>
    <n v="1.4266666666666667"/>
    <n v="115.38461538461539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x v="195"/>
    <b v="1"/>
    <s v="theater/plays"/>
    <n v="1.1879999999999999"/>
    <n v="105.26315789473684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x v="144"/>
    <b v="1"/>
    <s v="theater/plays"/>
    <n v="1.3833333333333333"/>
    <n v="37.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x v="182"/>
    <b v="1"/>
    <s v="theater/plays"/>
    <n v="1.599402985074627"/>
    <n v="25.18796992481203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x v="34"/>
    <b v="1"/>
    <s v="theater/plays"/>
    <n v="1.1424000000000001"/>
    <n v="56.81818181818182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x v="209"/>
    <b v="1"/>
    <s v="theater/plays"/>
    <n v="1.0060606060606061"/>
    <n v="55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x v="66"/>
    <b v="1"/>
    <s v="theater/plays"/>
    <n v="1.552"/>
    <n v="53.57142857142856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x v="36"/>
    <b v="1"/>
    <s v="theater/plays"/>
    <n v="1.2775000000000001"/>
    <n v="30.303030303030305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x v="60"/>
    <b v="1"/>
    <s v="theater/plays"/>
    <n v="1.212"/>
    <n v="103.44827586206897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x v="250"/>
    <b v="1"/>
    <s v="theater/plays"/>
    <n v="1.127"/>
    <n v="69.444444444444443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x v="74"/>
    <b v="1"/>
    <s v="theater/plays"/>
    <n v="1.2749999999999999"/>
    <n v="37.037037037037038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x v="73"/>
    <b v="1"/>
    <s v="theater/plays"/>
    <n v="1.5820000000000001"/>
    <n v="50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x v="2"/>
    <b v="1"/>
    <s v="theater/plays"/>
    <n v="1.0526894736842105"/>
    <n v="108.57142857142857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x v="60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x v="62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x v="250"/>
    <b v="1"/>
    <s v="theater/plays"/>
    <n v="1.0686"/>
    <n v="69.444444444444443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x v="76"/>
    <b v="1"/>
    <s v="theater/plays"/>
    <n v="1.244"/>
    <n v="38.46153846153846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x v="72"/>
    <b v="1"/>
    <s v="theater/plays"/>
    <n v="1.0870406189555126"/>
    <n v="31.6530612244897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x v="288"/>
    <b v="1"/>
    <s v="theater/plays"/>
    <n v="1.0242424242424242"/>
    <n v="39.285714285714285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x v="2"/>
    <b v="1"/>
    <s v="theater/plays"/>
    <n v="1.0549999999999999"/>
    <n v="57.142857142857146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x v="288"/>
    <b v="1"/>
    <s v="theater/plays"/>
    <n v="1.0629999999999999"/>
    <n v="23.8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x v="288"/>
    <b v="1"/>
    <s v="theater/plays"/>
    <n v="1.0066666666666666"/>
    <n v="35.714285714285715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x v="162"/>
    <b v="1"/>
    <s v="theater/plays"/>
    <n v="1.054"/>
    <n v="129.03225806451613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x v="44"/>
    <b v="1"/>
    <s v="theater/plays"/>
    <n v="1.0755999999999999"/>
    <n v="65.78947368421052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x v="22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x v="70"/>
    <b v="1"/>
    <s v="theater/plays"/>
    <n v="1.0376000000000001"/>
    <n v="64.102564102564102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x v="60"/>
    <b v="1"/>
    <s v="theater/plays"/>
    <n v="1.0149999999999999"/>
    <n v="103.44827586206897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x v="250"/>
    <b v="1"/>
    <s v="theater/plays"/>
    <n v="1.044"/>
    <n v="138.88888888888889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x v="41"/>
    <b v="1"/>
    <s v="theater/plays"/>
    <n v="1.8"/>
    <n v="6.666666666666667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x v="51"/>
    <b v="1"/>
    <s v="theater/plays"/>
    <n v="1.0633333333333332"/>
    <n v="90.90909090909090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x v="41"/>
    <b v="1"/>
    <s v="theater/plays"/>
    <n v="1.0055555555555555"/>
    <n v="60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x v="10"/>
    <b v="1"/>
    <s v="theater/plays"/>
    <n v="1.012"/>
    <n v="78.94736842105263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x v="5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x v="34"/>
    <b v="1"/>
    <s v="theater/plays"/>
    <n v="1.1839285714285714"/>
    <n v="63.63636363636363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x v="73"/>
    <b v="1"/>
    <s v="theater/plays"/>
    <n v="1.1000000000000001"/>
    <n v="50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x v="67"/>
    <b v="1"/>
    <s v="theater/plays"/>
    <n v="1.0266666666666666"/>
    <n v="65.217391304347828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x v="202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x v="62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x v="51"/>
    <b v="1"/>
    <s v="theater/plays"/>
    <n v="1.10046"/>
    <n v="45.45454545454545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x v="33"/>
    <b v="1"/>
    <s v="theater/plays"/>
    <n v="1.0135000000000001"/>
    <n v="71.428571428571431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x v="64"/>
    <b v="1"/>
    <s v="theater/plays"/>
    <n v="1.0075000000000001"/>
    <n v="95.238095238095241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x v="62"/>
    <b v="1"/>
    <s v="theater/plays"/>
    <n v="1.6942857142857144"/>
    <n v="26.92307692307692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x v="69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x v="144"/>
    <b v="1"/>
    <s v="theater/plays"/>
    <n v="1.1365000000000001"/>
    <n v="50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x v="142"/>
    <b v="1"/>
    <s v="theater/plays"/>
    <n v="1.0156000000000001"/>
    <n v="135.13513513513513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x v="63"/>
    <b v="1"/>
    <s v="theater/plays"/>
    <n v="1.06"/>
    <n v="71.428571428571431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x v="69"/>
    <b v="1"/>
    <s v="theater/plays"/>
    <n v="1.02"/>
    <n v="97.058823529411768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x v="48"/>
    <b v="1"/>
    <s v="theater/plays"/>
    <n v="1.1691666666666667"/>
    <n v="69.767441860465112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x v="77"/>
    <b v="1"/>
    <s v="theater/plays"/>
    <n v="1.0115151515151515"/>
    <n v="44.594594594594597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x v="59"/>
    <b v="1"/>
    <s v="theater/plays"/>
    <n v="1.32"/>
    <n v="27.777777777777779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x v="19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x v="55"/>
    <b v="1"/>
    <s v="theater/plays"/>
    <n v="1.28"/>
    <n v="38.46153846153846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x v="74"/>
    <b v="1"/>
    <s v="theater/plays"/>
    <n v="1.1895833333333334"/>
    <n v="35.555555555555557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x v="22"/>
    <b v="1"/>
    <s v="theater/plays"/>
    <n v="1.262"/>
    <n v="62.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x v="386"/>
    <b v="1"/>
    <s v="theater/plays"/>
    <n v="1.5620000000000001"/>
    <n v="24.509803921568629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x v="67"/>
    <b v="1"/>
    <s v="theater/plays"/>
    <n v="1.0315000000000001"/>
    <n v="43.478260869565219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x v="57"/>
    <b v="1"/>
    <s v="theater/plays"/>
    <n v="1.5333333333333334"/>
    <n v="8.8235294117647065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x v="33"/>
    <b v="1"/>
    <s v="theater/plays"/>
    <n v="1.8044444444444445"/>
    <n v="24.107142857142858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x v="183"/>
    <b v="1"/>
    <s v="theater/plays"/>
    <n v="1.2845"/>
    <n v="24.096385542168676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x v="62"/>
    <b v="1"/>
    <s v="theater/plays"/>
    <n v="1.1966666666666668"/>
    <n v="46.15384615384615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x v="22"/>
    <b v="1"/>
    <s v="theater/plays"/>
    <n v="1.23"/>
    <n v="37.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x v="58"/>
    <b v="1"/>
    <s v="theater/plays"/>
    <n v="1.05"/>
    <n v="37.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x v="268"/>
    <b v="1"/>
    <s v="theater/plays"/>
    <n v="1.0223636363636364"/>
    <n v="64.705882352941174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x v="60"/>
    <b v="1"/>
    <s v="theater/plays"/>
    <n v="1.0466666666666666"/>
    <n v="51.72413793103448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x v="5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x v="22"/>
    <b v="1"/>
    <s v="theater/plays"/>
    <n v="1.004"/>
    <n v="31.2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x v="10"/>
    <b v="1"/>
    <s v="theater/plays"/>
    <n v="1.0227272727272727"/>
    <n v="57.89473684210526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x v="226"/>
    <b v="1"/>
    <s v="theater/plays"/>
    <n v="1.1440928571428572"/>
    <n v="104.16666666666667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x v="62"/>
    <b v="1"/>
    <s v="theater/plays"/>
    <n v="1.019047619047619"/>
    <n v="161.53846153846155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x v="288"/>
    <b v="1"/>
    <s v="theater/plays"/>
    <n v="1.02"/>
    <n v="23.80952380952381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x v="31"/>
    <b v="1"/>
    <s v="theater/plays"/>
    <n v="1.048"/>
    <n v="39.062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x v="20"/>
    <b v="1"/>
    <s v="theater/plays"/>
    <n v="1.0183333333333333"/>
    <n v="60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x v="9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x v="201"/>
    <b v="1"/>
    <s v="theater/plays"/>
    <n v="1.0627272727272727"/>
    <n v="52.884615384615387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x v="28"/>
    <b v="1"/>
    <s v="theater/plays"/>
    <n v="1.1342219999999998"/>
    <n v="94.339622641509436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x v="25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x v="9"/>
    <b v="1"/>
    <s v="theater/plays"/>
    <n v="1.0045454545454546"/>
    <n v="110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x v="501"/>
    <b v="1"/>
    <s v="theater/plays"/>
    <n v="1.0003599999999999"/>
    <n v="179.21146953405017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x v="19"/>
    <b v="1"/>
    <s v="theater/plays"/>
    <n v="1.44"/>
    <n v="15.909090909090908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x v="54"/>
    <b v="1"/>
    <s v="theater/plays"/>
    <n v="1.0349999999999999"/>
    <n v="41.666666666666664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x v="142"/>
    <b v="1"/>
    <s v="theater/plays"/>
    <n v="1.0843750000000001"/>
    <n v="43.243243243243242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x v="241"/>
    <b v="1"/>
    <s v="theater/plays"/>
    <n v="1.024"/>
    <n v="46.296296296296298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x v="162"/>
    <b v="1"/>
    <s v="theater/plays"/>
    <n v="1.4888888888888889"/>
    <n v="10.16129032258064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x v="20"/>
    <b v="1"/>
    <s v="theater/plays"/>
    <n v="1.0549000000000002"/>
    <n v="20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x v="57"/>
    <b v="1"/>
    <s v="theater/plays"/>
    <n v="1.0049999999999999"/>
    <n v="58.823529411764703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x v="8"/>
    <b v="1"/>
    <s v="theater/plays"/>
    <n v="1.3055555555555556"/>
    <n v="75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x v="44"/>
    <b v="1"/>
    <s v="theater/plays"/>
    <n v="1.0475000000000001"/>
    <n v="52.6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x v="14"/>
    <b v="1"/>
    <s v="theater/plays"/>
    <n v="1.0880000000000001"/>
    <n v="24.390243902439025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x v="10"/>
    <b v="1"/>
    <s v="theater/plays"/>
    <n v="1.1100000000000001"/>
    <n v="52.631578947368418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x v="14"/>
    <b v="1"/>
    <s v="theater/plays"/>
    <n v="1.0047999999999999"/>
    <n v="121.95121951219512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x v="55"/>
    <b v="1"/>
    <s v="theater/plays"/>
    <n v="1.1435"/>
    <n v="76.92307692307692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x v="20"/>
    <b v="1"/>
    <s v="theater/plays"/>
    <n v="1.2206666666666666"/>
    <n v="60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x v="82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x v="76"/>
    <b v="1"/>
    <s v="theater/plays"/>
    <n v="1.028"/>
    <n v="38.46153846153846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x v="43"/>
    <b v="1"/>
    <s v="theater/plays"/>
    <n v="1.0612068965517241"/>
    <n v="128.88888888888889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x v="332"/>
    <b v="1"/>
    <s v="theater/plays"/>
    <n v="1.0133000000000001"/>
    <n v="98.039215686274517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x v="81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x v="74"/>
    <b v="1"/>
    <s v="theater/plays"/>
    <n v="1.3"/>
    <n v="22.222222222222221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x v="77"/>
    <b v="1"/>
    <s v="theater/plays"/>
    <n v="1.0001333333333333"/>
    <n v="40.54054054054054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x v="25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x v="74"/>
    <b v="1"/>
    <s v="theater/plays"/>
    <n v="1.1388888888888888"/>
    <n v="33.33333333333333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x v="43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x v="72"/>
    <b v="1"/>
    <s v="theater/plays"/>
    <n v="2.87"/>
    <n v="20.408163265306122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x v="54"/>
    <b v="1"/>
    <s v="theater/plays"/>
    <n v="1.085"/>
    <n v="1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x v="300"/>
    <b v="1"/>
    <s v="theater/plays"/>
    <n v="1.155"/>
    <n v="26.78571428571428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x v="23"/>
    <b v="1"/>
    <s v="theater/plays"/>
    <n v="1.1911764705882353"/>
    <n v="147.82608695652175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x v="241"/>
    <b v="1"/>
    <s v="theater/plays"/>
    <n v="1.0942666666666667"/>
    <n v="138.8888888888888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x v="33"/>
    <b v="1"/>
    <s v="theater/plays"/>
    <n v="1.266"/>
    <n v="17.85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x v="202"/>
    <b v="1"/>
    <s v="theater/plays"/>
    <n v="1.0049999999999999"/>
    <n v="18.18181818181818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x v="95"/>
    <b v="1"/>
    <s v="theater/plays"/>
    <n v="1.2749999999999999"/>
    <n v="64.516129032258064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x v="196"/>
    <b v="1"/>
    <s v="theater/plays"/>
    <n v="1.0005999999999999"/>
    <n v="68.493150684931507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x v="59"/>
    <b v="1"/>
    <s v="theater/plays"/>
    <n v="1.75"/>
    <n v="38.88888888888888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x v="2"/>
    <b v="1"/>
    <s v="theater/plays"/>
    <n v="1.2725"/>
    <n v="57.142857142857146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x v="68"/>
    <b v="1"/>
    <s v="theater/plays"/>
    <n v="1.1063333333333334"/>
    <n v="69.767441860465112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x v="17"/>
    <b v="1"/>
    <s v="theater/plays"/>
    <n v="1.2593749999999999"/>
    <n v="44.444444444444443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x v="95"/>
    <b v="1"/>
    <s v="theater/plays"/>
    <n v="1.1850000000000001"/>
    <n v="41.935483870967744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x v="41"/>
    <b v="1"/>
    <s v="theater/plays"/>
    <n v="1.0772727272727274"/>
    <n v="73.33333333333332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x v="51"/>
    <b v="1"/>
    <s v="theater/plays"/>
    <n v="1.026"/>
    <n v="75.757575757575751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x v="74"/>
    <b v="1"/>
    <s v="theater/plays"/>
    <n v="1.101"/>
    <n v="37.03703703703703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x v="57"/>
    <b v="1"/>
    <s v="theater/plays"/>
    <n v="2.02"/>
    <n v="29.41176470588235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x v="80"/>
    <b v="1"/>
    <s v="theater/plays"/>
    <n v="1.3"/>
    <n v="2.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x v="28"/>
    <b v="1"/>
    <s v="theater/plays"/>
    <n v="1.0435000000000001"/>
    <n v="37.735849056603776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x v="72"/>
    <b v="1"/>
    <s v="theater/plays"/>
    <n v="1.0004999999999999"/>
    <n v="81.632653061224488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x v="7"/>
    <b v="1"/>
    <s v="theater/plays"/>
    <n v="1.7066666666666668"/>
    <n v="26.315789473684209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x v="50"/>
    <b v="1"/>
    <s v="theater/plays"/>
    <n v="1.1283333333333334"/>
    <n v="43.478260869565219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x v="41"/>
    <b v="1"/>
    <s v="theater/plays"/>
    <n v="1.84"/>
    <n v="16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x v="31"/>
    <b v="1"/>
    <s v="theater/plays"/>
    <n v="1.3026666666666666"/>
    <n v="46.87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x v="9"/>
    <b v="1"/>
    <s v="theater/plays"/>
    <n v="1.0545454545454545"/>
    <n v="27.5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x v="74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x v="64"/>
    <b v="1"/>
    <s v="theater/plays"/>
    <n v="1.5331632653061225"/>
    <n v="93.333333333333329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x v="162"/>
    <b v="1"/>
    <s v="theater/plays"/>
    <n v="1.623"/>
    <n v="32.258064516129032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x v="13"/>
    <b v="1"/>
    <s v="theater/plays"/>
    <n v="1.36"/>
    <n v="49.019607843137258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x v="7"/>
    <b v="1"/>
    <s v="theater/plays"/>
    <n v="1.444"/>
    <n v="87.719298245614041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x v="9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x v="26"/>
    <b v="1"/>
    <s v="theater/plays"/>
    <n v="1.008"/>
    <n v="35.2112676056338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x v="250"/>
    <b v="1"/>
    <s v="theater/plays"/>
    <n v="1.0680000000000001"/>
    <n v="34.722222222222221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x v="43"/>
    <b v="1"/>
    <s v="theater/plays"/>
    <n v="1.248"/>
    <n v="55.555555555555557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x v="13"/>
    <b v="1"/>
    <s v="theater/plays"/>
    <n v="1.1891891891891893"/>
    <n v="14.509803921568627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x v="66"/>
    <b v="1"/>
    <s v="theater/plays"/>
    <n v="1.01"/>
    <n v="35.714285714285715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x v="57"/>
    <b v="1"/>
    <s v="theater/plays"/>
    <n v="1.1299999999999999"/>
    <n v="58.823529411764703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x v="438"/>
    <b v="1"/>
    <s v="theater/plays"/>
    <n v="1.0519047619047619"/>
    <n v="53.299492385786799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x v="16"/>
    <b v="1"/>
    <s v="theater/plays"/>
    <n v="1.0973333333333333"/>
    <n v="42.857142857142854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x v="64"/>
    <b v="1"/>
    <s v="theater/plays"/>
    <n v="1.00099"/>
    <n v="47.61904761904762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x v="69"/>
    <b v="1"/>
    <s v="theater/plays"/>
    <n v="1.2"/>
    <n v="73.52941176470588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x v="70"/>
    <b v="1"/>
    <s v="theater/plays"/>
    <n v="1.0493333333333332"/>
    <n v="76.9230769230769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x v="76"/>
    <b v="1"/>
    <s v="theater/plays"/>
    <n v="1.0266666666666666"/>
    <n v="38.46153846153846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x v="53"/>
    <b v="1"/>
    <s v="theater/plays"/>
    <n v="1.0182500000000001"/>
    <n v="83.333333333333329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x v="60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x v="78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x v="84"/>
    <b v="0"/>
    <s v="theater/musical"/>
    <n v="1.9999999999999999E-6"/>
    <n v="500000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x v="29"/>
    <b v="0"/>
    <s v="theater/musical"/>
    <n v="3.3333333333333332E-4"/>
    <n v="3000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x v="211"/>
    <b v="0"/>
    <s v="theater/musical"/>
    <n v="0.51023391812865493"/>
    <n v="289.8305084745762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x v="29"/>
    <b v="0"/>
    <s v="theater/musical"/>
    <n v="0.2"/>
    <n v="5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x v="162"/>
    <b v="0"/>
    <s v="theater/musical"/>
    <n v="0.35239999999999999"/>
    <n v="161.29032258064515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x v="59"/>
    <b v="0"/>
    <s v="theater/musical"/>
    <n v="4.2466666666666666E-2"/>
    <n v="4166.666666666667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x v="73"/>
    <b v="0"/>
    <s v="theater/musical"/>
    <n v="0.36457142857142855"/>
    <n v="350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x v="78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x v="25"/>
    <b v="0"/>
    <s v="theater/musical"/>
    <n v="0.30866666666666664"/>
    <n v="214.28571428571428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x v="84"/>
    <b v="0"/>
    <s v="theater/musical"/>
    <n v="6.545454545454546E-2"/>
    <n v="1650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x v="29"/>
    <b v="0"/>
    <s v="theater/musical"/>
    <n v="4.0000000000000003E-5"/>
    <n v="25000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x v="83"/>
    <b v="0"/>
    <s v="theater/musical"/>
    <n v="5.5E-2"/>
    <n v="333.33333333333331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x v="78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x v="84"/>
    <b v="0"/>
    <s v="theater/musical"/>
    <n v="2.1428571428571429E-2"/>
    <n v="350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x v="78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x v="8"/>
    <b v="0"/>
    <s v="theater/musical"/>
    <n v="0.16420000000000001"/>
    <n v="416.66666666666669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x v="29"/>
    <b v="0"/>
    <s v="theater/musical"/>
    <n v="1E-3"/>
    <n v="1000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x v="22"/>
    <b v="0"/>
    <s v="theater/musical"/>
    <n v="4.8099999999999997E-2"/>
    <n v="1250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x v="84"/>
    <b v="0"/>
    <s v="theater/musical"/>
    <n v="0.06"/>
    <n v="250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x v="196"/>
    <b v="1"/>
    <s v="theater/plays"/>
    <n v="1.003825"/>
    <n v="547.94520547945206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x v="22"/>
    <b v="1"/>
    <s v="theater/plays"/>
    <n v="1.04"/>
    <n v="93.7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x v="5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x v="82"/>
    <b v="1"/>
    <s v="theater/plays"/>
    <n v="1.04"/>
    <n v="55.555555555555557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x v="57"/>
    <b v="1"/>
    <s v="theater/plays"/>
    <n v="2.5066666666666668"/>
    <n v="17.647058823529413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x v="51"/>
    <b v="1"/>
    <s v="theater/plays"/>
    <n v="1.0049999999999999"/>
    <n v="60.606060606060609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x v="44"/>
    <b v="1"/>
    <s v="theater/plays"/>
    <n v="1.744"/>
    <n v="39.473684210526315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x v="1"/>
    <b v="1"/>
    <s v="theater/plays"/>
    <n v="1.1626000000000001"/>
    <n v="63.291139240506332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x v="67"/>
    <b v="1"/>
    <s v="theater/plays"/>
    <n v="1.0582"/>
    <n v="108.69565217391305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x v="9"/>
    <b v="1"/>
    <s v="theater/plays"/>
    <n v="1.1074999999999999"/>
    <n v="100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x v="9"/>
    <b v="1"/>
    <s v="theater/plays"/>
    <n v="1.0066666666666666"/>
    <n v="7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x v="62"/>
    <b v="1"/>
    <s v="theater/plays"/>
    <n v="1.0203333333333333"/>
    <n v="230.76923076923077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x v="19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x v="17"/>
    <b v="1"/>
    <s v="theater/plays"/>
    <n v="1.1100000000000001"/>
    <n v="83.333333333333329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x v="244"/>
    <b v="1"/>
    <s v="theater/plays"/>
    <n v="1.0142500000000001"/>
    <n v="200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x v="82"/>
    <b v="1"/>
    <s v="theater/plays"/>
    <n v="1.04"/>
    <n v="25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x v="10"/>
    <b v="1"/>
    <s v="theater/plays"/>
    <n v="1.09375"/>
    <n v="42.10526315789474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x v="25"/>
    <b v="1"/>
    <s v="theater/plays"/>
    <n v="1.1516129032258065"/>
    <n v="44.285714285714285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x v="44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x v="6"/>
    <b v="1"/>
    <s v="theater/plays"/>
    <n v="1.0317033333333334"/>
    <n v="51.724137931034484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x v="33"/>
    <b v="1"/>
    <s v="theater/plays"/>
    <n v="1.0349999999999999"/>
    <n v="35.71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x v="57"/>
    <b v="1"/>
    <s v="theater/plays"/>
    <n v="1.3819999999999999"/>
    <n v="58.823529411764703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x v="8"/>
    <b v="1"/>
    <s v="theater/plays"/>
    <n v="1.0954545454545455"/>
    <n v="18.33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x v="244"/>
    <b v="1"/>
    <s v="theater/plays"/>
    <n v="1.0085714285714287"/>
    <n v="87.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x v="7"/>
    <b v="1"/>
    <s v="theater/plays"/>
    <n v="1.0153333333333334"/>
    <n v="52.63157894736841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x v="229"/>
    <b v="1"/>
    <s v="theater/plays"/>
    <n v="1.13625"/>
    <n v="35.08771929824561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x v="162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x v="83"/>
    <b v="1"/>
    <s v="theater/plays"/>
    <n v="1.4"/>
    <n v="16.666666666666668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x v="38"/>
    <b v="1"/>
    <s v="theater/plays"/>
    <n v="1.2875000000000001"/>
    <n v="50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x v="473"/>
    <b v="1"/>
    <s v="theater/plays"/>
    <n v="1.0290416666666666"/>
    <n v="60.301507537688444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x v="162"/>
    <b v="1"/>
    <s v="theater/plays"/>
    <n v="1.0249999999999999"/>
    <n v="64.516129032258064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x v="209"/>
    <b v="1"/>
    <s v="theater/plays"/>
    <n v="1.101"/>
    <n v="66.666666666666671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x v="69"/>
    <b v="1"/>
    <s v="theater/plays"/>
    <n v="1.1276666666666666"/>
    <n v="88.235294117647058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x v="59"/>
    <b v="1"/>
    <s v="theater/plays"/>
    <n v="1.119"/>
    <n v="55.55555555555555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x v="85"/>
    <b v="1"/>
    <s v="theater/plays"/>
    <n v="1.3919999999999999"/>
    <n v="44.776119402985074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x v="36"/>
    <b v="1"/>
    <s v="theater/plays"/>
    <n v="1.1085714285714285"/>
    <n v="53.030303030303031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x v="23"/>
    <b v="1"/>
    <s v="theater/plays"/>
    <n v="1.3906666666666667"/>
    <n v="32.608695652173914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x v="149"/>
    <b v="1"/>
    <s v="theater/plays"/>
    <n v="1.0569999999999999"/>
    <n v="39.68253968253968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x v="79"/>
    <b v="1"/>
    <s v="theater/plays"/>
    <n v="1.0142857142857142"/>
    <n v="58.333333333333336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x v="20"/>
    <b v="1"/>
    <s v="theater/plays"/>
    <n v="1.0024500000000001"/>
    <n v="200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x v="70"/>
    <b v="1"/>
    <s v="theater/plays"/>
    <n v="1.0916666666666666"/>
    <n v="76.92307692307692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x v="95"/>
    <b v="1"/>
    <s v="theater/plays"/>
    <n v="1.1833333333333333"/>
    <n v="48.38709677419355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x v="162"/>
    <b v="1"/>
    <s v="theater/plays"/>
    <n v="1.2"/>
    <n v="48.387096774193552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x v="220"/>
    <b v="1"/>
    <s v="theater/plays"/>
    <n v="1.2796000000000001"/>
    <n v="145.98540145985402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x v="57"/>
    <b v="1"/>
    <s v="theater/plays"/>
    <n v="1.26"/>
    <n v="58.823529411764703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x v="25"/>
    <b v="1"/>
    <s v="theater/plays"/>
    <n v="1.2912912912912913"/>
    <n v="23.78571428571428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x v="65"/>
    <b v="1"/>
    <s v="theater/plays"/>
    <n v="1.0742857142857143"/>
    <n v="58.333333333333336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x v="51"/>
    <b v="1"/>
    <s v="theater/plays"/>
    <n v="1.00125"/>
    <n v="121.21212121212122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x v="76"/>
    <b v="1"/>
    <s v="theater/plays"/>
    <n v="1.55"/>
    <n v="25.641025641025642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x v="209"/>
    <b v="1"/>
    <s v="theater/plays"/>
    <n v="1.08"/>
    <n v="66.666666666666671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x v="327"/>
    <b v="1"/>
    <s v="theater/plays"/>
    <n v="1.1052"/>
    <n v="36.764705882352942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x v="244"/>
    <b v="1"/>
    <s v="theater/plays"/>
    <n v="1.008"/>
    <n v="62.5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x v="59"/>
    <b v="1"/>
    <s v="theater/plays"/>
    <n v="1.212"/>
    <n v="27.777777777777779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x v="70"/>
    <b v="1"/>
    <s v="theater/plays"/>
    <n v="1.0033333333333334"/>
    <n v="38.46153846153846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x v="64"/>
    <b v="1"/>
    <s v="theater/plays"/>
    <n v="1.0916666666666666"/>
    <n v="142.8571428571428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x v="209"/>
    <b v="1"/>
    <s v="theater/plays"/>
    <n v="1.2342857142857142"/>
    <n v="35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x v="74"/>
    <b v="1"/>
    <s v="theater/plays"/>
    <n v="1.3633666666666666"/>
    <n v="11.111111111111111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x v="2"/>
    <b v="1"/>
    <s v="theater/plays"/>
    <n v="1.0346657233816767"/>
    <n v="80.771428571428572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x v="62"/>
    <b v="1"/>
    <s v="theater/plays"/>
    <n v="1.2133333333333334"/>
    <n v="115.38461538461539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x v="23"/>
    <b v="1"/>
    <s v="theater/plays"/>
    <n v="1.86"/>
    <n v="43.478260869565219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x v="70"/>
    <b v="1"/>
    <s v="theater/plays"/>
    <n v="3"/>
    <n v="17.948717948717949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x v="2"/>
    <b v="1"/>
    <s v="theater/plays"/>
    <n v="1.0825"/>
    <n v="28.57142857142857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x v="74"/>
    <b v="1"/>
    <s v="theater/plays"/>
    <n v="1.4115384615384616"/>
    <n v="48.148148148148145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x v="64"/>
    <b v="1"/>
    <s v="theater/plays"/>
    <n v="1.1399999999999999"/>
    <n v="23.80952380952381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x v="201"/>
    <b v="1"/>
    <s v="theater/plays"/>
    <n v="1.5373333333333334"/>
    <n v="72.115384615384613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x v="10"/>
    <b v="1"/>
    <s v="theater/plays"/>
    <n v="1.0149999999999999"/>
    <n v="105.263157894736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x v="174"/>
    <b v="1"/>
    <s v="theater/plays"/>
    <n v="1.0235000000000001"/>
    <n v="103.09278350515464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x v="74"/>
    <b v="1"/>
    <s v="theater/plays"/>
    <n v="1.0257142857142858"/>
    <n v="129.62962962962962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x v="54"/>
    <b v="1"/>
    <s v="theater/plays"/>
    <n v="1.5575000000000001"/>
    <n v="33.333333333333336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x v="62"/>
    <b v="1"/>
    <s v="theater/plays"/>
    <n v="1.0075000000000001"/>
    <n v="307.69230769230768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x v="67"/>
    <b v="1"/>
    <s v="theater/plays"/>
    <n v="2.3940000000000001"/>
    <n v="10.869565217391305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x v="80"/>
    <b v="1"/>
    <s v="theater/plays"/>
    <n v="2.1"/>
    <n v="50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x v="244"/>
    <b v="1"/>
    <s v="theater/plays"/>
    <n v="1.0451515151515152"/>
    <n v="82.5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x v="34"/>
    <b v="1"/>
    <s v="theater/plays"/>
    <n v="1.008"/>
    <n v="113.63636363636364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x v="2"/>
    <b v="1"/>
    <s v="theater/plays"/>
    <n v="1.1120000000000001"/>
    <n v="42.857142857142854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x v="287"/>
    <b v="1"/>
    <s v="theater/plays"/>
    <n v="1.0204444444444445"/>
    <n v="71.428571428571431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x v="30"/>
    <b v="1"/>
    <s v="theater/plays"/>
    <n v="1.0254767441860466"/>
    <n v="48.314606741573037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x v="41"/>
    <b v="1"/>
    <s v="theater/plays"/>
    <n v="1.27"/>
    <n v="20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x v="67"/>
    <b v="1"/>
    <s v="theater/plays"/>
    <n v="3.3870588235294119"/>
    <n v="18.47826086956521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x v="51"/>
    <b v="1"/>
    <s v="theater/plays"/>
    <n v="1.0075000000000001"/>
    <n v="60.606060606060609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x v="162"/>
    <b v="0"/>
    <s v="theater/plays"/>
    <n v="9.3100000000000002E-2"/>
    <n v="645.16129032258061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x v="81"/>
    <b v="0"/>
    <s v="theater/plays"/>
    <n v="7.2400000000000006E-2"/>
    <n v="1000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x v="29"/>
    <b v="0"/>
    <s v="theater/plays"/>
    <n v="0.1"/>
    <n v="10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x v="8"/>
    <b v="0"/>
    <s v="theater/plays"/>
    <n v="0.11272727272727273"/>
    <n v="458.33333333333331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x v="80"/>
    <b v="0"/>
    <s v="theater/plays"/>
    <n v="0.15411764705882353"/>
    <n v="212.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x v="78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x v="63"/>
    <b v="0"/>
    <s v="theater/plays"/>
    <n v="0.28466666666666668"/>
    <n v="214.28571428571428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x v="84"/>
    <b v="0"/>
    <s v="theater/plays"/>
    <n v="0.13333333333333333"/>
    <n v="75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x v="29"/>
    <b v="0"/>
    <s v="theater/plays"/>
    <n v="6.6666666666666671E-3"/>
    <n v="150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x v="80"/>
    <b v="0"/>
    <s v="theater/plays"/>
    <n v="0.21428571428571427"/>
    <n v="17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x v="79"/>
    <b v="0"/>
    <s v="theater/plays"/>
    <n v="0.18"/>
    <n v="250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x v="22"/>
    <b v="0"/>
    <s v="theater/plays"/>
    <n v="0.20125000000000001"/>
    <n v="500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x v="25"/>
    <b v="0"/>
    <s v="theater/plays"/>
    <n v="0.17899999999999999"/>
    <n v="142.85714285714286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x v="78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x v="80"/>
    <b v="0"/>
    <s v="theater/plays"/>
    <n v="0.02"/>
    <n v="1250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x v="78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x v="78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x v="29"/>
    <b v="0"/>
    <s v="theater/plays"/>
    <n v="0.1"/>
    <n v="10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x v="29"/>
    <b v="0"/>
    <s v="theater/plays"/>
    <n v="2.3764705882352941E-2"/>
    <n v="8500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x v="29"/>
    <b v="0"/>
    <s v="theater/plays"/>
    <n v="0.01"/>
    <n v="2500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x v="47"/>
    <b v="1"/>
    <s v="theater/musical"/>
    <n v="1.0351999999999999"/>
    <n v="96.15384615384616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x v="63"/>
    <b v="1"/>
    <s v="theater/musical"/>
    <n v="1.05"/>
    <n v="71.428571428571431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x v="33"/>
    <b v="1"/>
    <s v="theater/musical"/>
    <n v="1.0044999999999999"/>
    <n v="214.28571428571428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x v="202"/>
    <b v="1"/>
    <s v="theater/musical"/>
    <n v="1.3260000000000001"/>
    <n v="90.909090909090907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x v="41"/>
    <b v="1"/>
    <s v="theater/musical"/>
    <n v="1.1299999999999999"/>
    <n v="33.333333333333336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x v="209"/>
    <b v="1"/>
    <s v="theater/musical"/>
    <n v="1.0334000000000001"/>
    <n v="166.66666666666666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x v="74"/>
    <b v="1"/>
    <s v="theater/musical"/>
    <n v="1.2"/>
    <n v="92.592592592592595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x v="33"/>
    <b v="1"/>
    <s v="theater/musical"/>
    <n v="1.2963636363636364"/>
    <n v="19.642857142857142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x v="57"/>
    <b v="1"/>
    <s v="theater/musical"/>
    <n v="1.0111111111111111"/>
    <n v="264.70588235294116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x v="133"/>
    <b v="1"/>
    <s v="theater/musical"/>
    <n v="1.0851428571428572"/>
    <n v="70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x v="55"/>
    <b v="1"/>
    <s v="theater/musical"/>
    <n v="1.0233333333333334"/>
    <n v="57.692307692307693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x v="106"/>
    <b v="1"/>
    <s v="theater/musical"/>
    <n v="1.1024425000000002"/>
    <n v="45.45454545454545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x v="110"/>
    <b v="1"/>
    <s v="theater/musical"/>
    <n v="1.010154"/>
    <n v="54.945054945054942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x v="8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x v="33"/>
    <b v="1"/>
    <s v="theater/musical"/>
    <n v="1.0624"/>
    <n v="44.642857142857146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x v="99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x v="74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x v="329"/>
    <b v="1"/>
    <s v="theater/musical"/>
    <n v="1.1345714285714286"/>
    <n v="65.420560747663558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x v="93"/>
    <b v="1"/>
    <s v="theater/musical"/>
    <n v="1.0265010000000001"/>
    <n v="104.16666666666667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x v="66"/>
    <b v="1"/>
    <s v="theater/musical"/>
    <n v="1.1675"/>
    <n v="35.714285714285715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x v="6"/>
    <b v="1"/>
    <s v="theater/musical"/>
    <n v="1.0765274999999999"/>
    <n v="68.965517241379317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x v="41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x v="9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x v="44"/>
    <b v="1"/>
    <s v="theater/musical"/>
    <n v="1.46"/>
    <n v="26.315789473684209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x v="51"/>
    <b v="1"/>
    <s v="theater/musical"/>
    <n v="1.1020000000000001"/>
    <n v="151.5151515151515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x v="7"/>
    <b v="1"/>
    <s v="theater/musical"/>
    <n v="1.0820000000000001"/>
    <n v="87.71929824561404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x v="20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x v="25"/>
    <b v="1"/>
    <s v="theater/musical"/>
    <n v="1.0024999999999999"/>
    <n v="142.85714285714286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x v="225"/>
    <b v="1"/>
    <s v="theater/musical"/>
    <n v="1.0671250000000001"/>
    <n v="85.106382978723403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x v="211"/>
    <b v="1"/>
    <s v="theater/musical"/>
    <n v="1.4319999999999999"/>
    <n v="33.898305084745765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x v="17"/>
    <b v="1"/>
    <s v="theater/musical"/>
    <n v="1.0504166666666668"/>
    <n v="66.6666666666666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x v="248"/>
    <b v="1"/>
    <s v="theater/musical"/>
    <n v="1.0398000000000001"/>
    <n v="130.43478260869566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x v="209"/>
    <b v="1"/>
    <s v="theater/musical"/>
    <n v="1.2"/>
    <n v="83.333333333333329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x v="47"/>
    <b v="1"/>
    <s v="theater/musical"/>
    <n v="1.0966666666666667"/>
    <n v="86.538461538461533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x v="74"/>
    <b v="1"/>
    <s v="theater/musical"/>
    <n v="1.0175000000000001"/>
    <n v="74.074074074074076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x v="54"/>
    <b v="1"/>
    <s v="theater/musical"/>
    <n v="1.2891666666666666"/>
    <n v="50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x v="73"/>
    <b v="1"/>
    <s v="theater/musical"/>
    <n v="1.1499999999999999"/>
    <n v="100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x v="209"/>
    <b v="1"/>
    <s v="theater/musical"/>
    <n v="1.5075000000000001"/>
    <n v="66.666666666666671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x v="26"/>
    <b v="1"/>
    <s v="theater/musical"/>
    <n v="1.1096666666666666"/>
    <n v="84.507042253521121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x v="73"/>
    <b v="1"/>
    <s v="theater/musical"/>
    <n v="1.0028571428571429"/>
    <n v="35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x v="29"/>
    <b v="0"/>
    <s v="theater/musical"/>
    <n v="6.6666666666666671E-3"/>
    <n v="750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x v="80"/>
    <b v="0"/>
    <s v="theater/musical"/>
    <n v="3.267605633802817E-2"/>
    <n v="887.5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x v="78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x v="78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x v="84"/>
    <b v="0"/>
    <s v="theater/musical"/>
    <n v="2.8E-3"/>
    <n v="6250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x v="54"/>
    <b v="0"/>
    <s v="theater/musical"/>
    <n v="0.59657142857142853"/>
    <n v="291.66666666666669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x v="29"/>
    <b v="0"/>
    <s v="theater/musical"/>
    <n v="0.01"/>
    <n v="500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x v="84"/>
    <b v="0"/>
    <s v="theater/musical"/>
    <n v="1.6666666666666666E-2"/>
    <n v="300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x v="29"/>
    <b v="0"/>
    <s v="theater/musical"/>
    <n v="4.4444444444444447E-5"/>
    <n v="22500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x v="77"/>
    <b v="0"/>
    <s v="theater/musical"/>
    <n v="0.89666666666666661"/>
    <n v="162.16216216216216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x v="81"/>
    <b v="0"/>
    <s v="theater/musical"/>
    <n v="1.4642857142857143E-2"/>
    <n v="14000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x v="80"/>
    <b v="0"/>
    <s v="theater/musical"/>
    <n v="4.02E-2"/>
    <n v="2500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x v="38"/>
    <b v="0"/>
    <s v="theater/musical"/>
    <n v="4.0045454545454544E-2"/>
    <n v="137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x v="82"/>
    <b v="0"/>
    <s v="theater/musical"/>
    <n v="8.5199999999999998E-2"/>
    <n v="555.55555555555554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x v="78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x v="244"/>
    <b v="0"/>
    <s v="theater/musical"/>
    <n v="0.19650000000000001"/>
    <n v="300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x v="78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x v="84"/>
    <b v="0"/>
    <s v="theater/musical"/>
    <n v="2.0000000000000002E-5"/>
    <n v="75000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x v="29"/>
    <b v="0"/>
    <s v="theater/musical"/>
    <n v="6.6666666666666664E-4"/>
    <n v="7500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x v="82"/>
    <b v="0"/>
    <s v="theater/musical"/>
    <n v="0.30333333333333334"/>
    <n v="166.6666666666666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x v="5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x v="44"/>
    <b v="1"/>
    <s v="theater/plays"/>
    <n v="1.0125"/>
    <n v="52.631578947368418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x v="55"/>
    <b v="1"/>
    <s v="theater/plays"/>
    <n v="1.2173333333333334"/>
    <n v="57.69230769230769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x v="10"/>
    <b v="1"/>
    <s v="theater/plays"/>
    <n v="3.3"/>
    <n v="13.157894736842104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x v="202"/>
    <b v="1"/>
    <s v="theater/plays"/>
    <n v="1.0954999999999999"/>
    <n v="181.81818181818181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x v="74"/>
    <b v="1"/>
    <s v="theater/plays"/>
    <n v="1.0095190476190474"/>
    <n v="77.777777777777771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x v="69"/>
    <b v="1"/>
    <s v="theater/plays"/>
    <n v="1.4013333333333333"/>
    <n v="44.117647058823529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x v="9"/>
    <b v="1"/>
    <s v="theater/plays"/>
    <n v="1.0000100000000001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x v="77"/>
    <b v="1"/>
    <s v="theater/plays"/>
    <n v="1.19238"/>
    <n v="40.5405405405405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x v="9"/>
    <b v="1"/>
    <s v="theater/plays"/>
    <n v="1.0725"/>
    <n v="100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x v="73"/>
    <b v="1"/>
    <s v="theater/plays"/>
    <n v="2.2799999999999998"/>
    <n v="25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x v="55"/>
    <b v="1"/>
    <s v="theater/plays"/>
    <n v="1.0640000000000001"/>
    <n v="38.46153846153846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x v="9"/>
    <b v="1"/>
    <s v="theater/plays"/>
    <n v="1.4333333333333333"/>
    <n v="1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x v="67"/>
    <b v="1"/>
    <s v="theater/plays"/>
    <n v="1.0454285714285714"/>
    <n v="76.086956521739125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x v="88"/>
    <b v="1"/>
    <s v="theater/plays"/>
    <n v="1.1002000000000001"/>
    <n v="65.78947368421052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x v="14"/>
    <b v="1"/>
    <s v="theater/plays"/>
    <n v="1.06"/>
    <n v="60.975609756097562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x v="63"/>
    <b v="1"/>
    <s v="theater/plays"/>
    <n v="1.08"/>
    <n v="35.714285714285715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x v="72"/>
    <b v="1"/>
    <s v="theater/plays"/>
    <n v="1.0542"/>
    <n v="102.04081632653062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x v="55"/>
    <b v="1"/>
    <s v="theater/plays"/>
    <n v="1.1916666666666667"/>
    <n v="23.076923076923077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x v="71"/>
    <b v="1"/>
    <s v="theater/plays"/>
    <n v="1.5266666666666666"/>
    <n v="46.153846153846153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x v="33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x v="22"/>
    <b v="1"/>
    <s v="theater/plays"/>
    <n v="1.002"/>
    <n v="62.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x v="83"/>
    <b v="1"/>
    <s v="theater/plays"/>
    <n v="2.25"/>
    <n v="33.333333333333336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x v="82"/>
    <b v="1"/>
    <s v="theater/plays"/>
    <n v="1.0602199999999999"/>
    <n v="55.555555555555557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x v="82"/>
    <b v="1"/>
    <s v="theater/plays"/>
    <n v="1.0466666666666666"/>
    <n v="133.3333333333333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x v="9"/>
    <b v="1"/>
    <s v="theater/plays"/>
    <n v="1.1666666666666667"/>
    <n v="6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x v="7"/>
    <b v="1"/>
    <s v="theater/plays"/>
    <n v="1.0903333333333334"/>
    <n v="52.631578947368418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x v="22"/>
    <b v="1"/>
    <s v="theater/plays"/>
    <n v="1.6"/>
    <n v="25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x v="25"/>
    <b v="1"/>
    <s v="theater/plays"/>
    <n v="1.125"/>
    <n v="57.14285714285714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x v="57"/>
    <b v="1"/>
    <s v="theater/plays"/>
    <n v="1.0209999999999999"/>
    <n v="117.64705882352941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x v="61"/>
    <b v="1"/>
    <s v="theater/plays"/>
    <n v="1.00824"/>
    <n v="1000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x v="58"/>
    <b v="1"/>
    <s v="theater/plays"/>
    <n v="1.0125"/>
    <n v="62.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x v="83"/>
    <b v="1"/>
    <s v="theater/plays"/>
    <n v="65"/>
    <n v="0.33333333333333331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x v="69"/>
    <b v="0"/>
    <s v="theater/plays"/>
    <n v="8.72E-2"/>
    <n v="294.11764705882354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x v="23"/>
    <b v="0"/>
    <s v="theater/plays"/>
    <n v="0.21940000000000001"/>
    <n v="217.39130434782609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x v="10"/>
    <b v="0"/>
    <s v="theater/plays"/>
    <n v="0.21299999999999999"/>
    <n v="263.15789473684208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x v="133"/>
    <b v="0"/>
    <s v="theater/plays"/>
    <n v="0.41489795918367345"/>
    <n v="196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x v="8"/>
    <b v="0"/>
    <s v="theater/plays"/>
    <n v="2.1049999999999999E-2"/>
    <n v="3333.3333333333335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x v="22"/>
    <b v="0"/>
    <s v="theater/plays"/>
    <n v="2.7E-2"/>
    <n v="87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x v="82"/>
    <b v="0"/>
    <s v="theater/plays"/>
    <n v="0.16161904761904761"/>
    <n v="1166.6666666666667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x v="68"/>
    <b v="0"/>
    <s v="theater/plays"/>
    <n v="0.16376923076923078"/>
    <n v="302.3255813953488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x v="33"/>
    <b v="0"/>
    <s v="theater/plays"/>
    <n v="7.0433333333333334E-2"/>
    <n v="1071.4285714285713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x v="80"/>
    <b v="0"/>
    <s v="theater/plays"/>
    <n v="3.7999999999999999E-2"/>
    <n v="250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x v="54"/>
    <b v="0"/>
    <s v="theater/plays"/>
    <n v="0.34079999999999999"/>
    <n v="104.16666666666667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x v="84"/>
    <b v="0"/>
    <s v="theater/plays"/>
    <n v="2E-3"/>
    <n v="500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x v="84"/>
    <b v="0"/>
    <s v="theater/plays"/>
    <n v="2.5999999999999998E-4"/>
    <n v="50000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x v="9"/>
    <b v="0"/>
    <s v="theater/plays"/>
    <n v="0.16254545454545455"/>
    <n v="550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x v="29"/>
    <b v="0"/>
    <s v="theater/plays"/>
    <n v="2.5000000000000001E-2"/>
    <n v="1000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x v="29"/>
    <b v="0"/>
    <s v="theater/plays"/>
    <n v="2.0000000000000001E-4"/>
    <n v="5000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x v="80"/>
    <b v="0"/>
    <s v="theater/plays"/>
    <n v="5.1999999999999998E-2"/>
    <n v="1250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x v="29"/>
    <b v="0"/>
    <s v="theater/plays"/>
    <n v="0.02"/>
    <n v="50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x v="29"/>
    <b v="0"/>
    <s v="theater/plays"/>
    <n v="4.0000000000000002E-4"/>
    <n v="2500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x v="62"/>
    <b v="0"/>
    <s v="theater/plays"/>
    <n v="0.17666666666666667"/>
    <n v="461.53846153846155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x v="29"/>
    <b v="0"/>
    <s v="theater/plays"/>
    <n v="0.05"/>
    <n v="20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x v="29"/>
    <b v="0"/>
    <s v="theater/plays"/>
    <n v="1.3333333333333334E-4"/>
    <n v="7500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x v="78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x v="83"/>
    <b v="0"/>
    <s v="theater/plays"/>
    <n v="1.2E-2"/>
    <n v="1666.6666666666667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x v="25"/>
    <b v="0"/>
    <s v="theater/plays"/>
    <n v="0.26937422295897223"/>
    <n v="172.35714285714286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x v="84"/>
    <b v="0"/>
    <s v="theater/plays"/>
    <n v="5.4999999999999997E-3"/>
    <n v="1000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x v="81"/>
    <b v="0"/>
    <s v="theater/plays"/>
    <n v="0.1255"/>
    <n v="400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x v="29"/>
    <b v="0"/>
    <s v="theater/musical"/>
    <n v="2E-3"/>
    <n v="500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x v="41"/>
    <b v="0"/>
    <s v="theater/musical"/>
    <n v="3.44748684310884E-2"/>
    <n v="874.06666666666672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x v="73"/>
    <b v="0"/>
    <s v="theater/musical"/>
    <n v="0.15"/>
    <n v="100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x v="83"/>
    <b v="0"/>
    <s v="theater/musical"/>
    <n v="2.6666666666666668E-2"/>
    <n v="500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x v="78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x v="78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x v="78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x v="78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x v="67"/>
    <b v="0"/>
    <s v="theater/musical"/>
    <n v="0.52794871794871789"/>
    <n v="84.782608695652172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x v="25"/>
    <b v="0"/>
    <s v="theater/musical"/>
    <n v="4.9639999999999997E-2"/>
    <n v="1785.7142857142858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x v="29"/>
    <b v="0"/>
    <s v="theater/musical"/>
    <n v="5.5555555555555556E-4"/>
    <n v="1800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x v="78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x v="57"/>
    <b v="0"/>
    <s v="theater/musical"/>
    <n v="0.13066666666666665"/>
    <n v="441.176470588235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x v="29"/>
    <b v="0"/>
    <s v="theater/musical"/>
    <n v="0.05"/>
    <n v="500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x v="78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x v="78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x v="78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x v="78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x v="78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x v="84"/>
    <b v="0"/>
    <s v="theater/musical"/>
    <n v="1.7500000000000002E-2"/>
    <n v="1000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x v="25"/>
    <b v="0"/>
    <s v="theater/plays"/>
    <n v="0.27100000000000002"/>
    <n v="142.85714285714286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x v="82"/>
    <b v="0"/>
    <s v="theater/plays"/>
    <n v="1.4749999999999999E-2"/>
    <n v="888.8888888888889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x v="22"/>
    <b v="0"/>
    <s v="theater/plays"/>
    <n v="0.16826666666666668"/>
    <n v="187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x v="63"/>
    <b v="0"/>
    <s v="theater/plays"/>
    <n v="0.32500000000000001"/>
    <n v="114.28571428571429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x v="78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x v="87"/>
    <b v="0"/>
    <s v="theater/plays"/>
    <n v="0.2155"/>
    <n v="595.23809523809518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x v="202"/>
    <b v="0"/>
    <s v="theater/plays"/>
    <n v="3.4666666666666665E-2"/>
    <n v="1363.636363636363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x v="29"/>
    <b v="0"/>
    <s v="theater/plays"/>
    <n v="0.05"/>
    <n v="100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x v="80"/>
    <b v="0"/>
    <s v="theater/plays"/>
    <n v="0.10625"/>
    <n v="400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x v="73"/>
    <b v="0"/>
    <s v="theater/plays"/>
    <n v="0.17599999999999999"/>
    <n v="250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x v="38"/>
    <b v="0"/>
    <s v="theater/plays"/>
    <n v="0.3256"/>
    <n v="156.2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x v="84"/>
    <b v="0"/>
    <s v="theater/plays"/>
    <n v="1.2500000000000001E-2"/>
    <n v="5000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x v="81"/>
    <b v="0"/>
    <s v="theater/plays"/>
    <n v="5.3999999999999999E-2"/>
    <n v="500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x v="29"/>
    <b v="0"/>
    <s v="theater/plays"/>
    <n v="8.3333333333333332E-3"/>
    <n v="3000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x v="162"/>
    <b v="0"/>
    <s v="theater/plays"/>
    <n v="0.48833333333333334"/>
    <n v="96.774193548387103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x v="78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x v="84"/>
    <b v="0"/>
    <s v="theater/plays"/>
    <n v="2.9999999999999997E-4"/>
    <n v="5000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x v="63"/>
    <b v="0"/>
    <s v="theater/plays"/>
    <n v="0.11533333333333333"/>
    <n v="214.28571428571428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x v="38"/>
    <b v="0"/>
    <s v="theater/plays"/>
    <n v="0.67333333333333334"/>
    <n v="93.7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x v="80"/>
    <b v="0"/>
    <s v="theater/plays"/>
    <n v="0.153"/>
    <n v="250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x v="80"/>
    <b v="0"/>
    <s v="theater/plays"/>
    <n v="8.666666666666667E-2"/>
    <n v="187.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x v="80"/>
    <b v="0"/>
    <s v="theater/plays"/>
    <n v="2.2499999999999998E-3"/>
    <n v="15000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x v="83"/>
    <b v="0"/>
    <s v="theater/plays"/>
    <n v="3.0833333333333334E-2"/>
    <n v="2000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x v="17"/>
    <b v="0"/>
    <s v="theater/plays"/>
    <n v="0.37412499999999999"/>
    <n v="222.22222222222223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x v="29"/>
    <b v="0"/>
    <s v="theater/plays"/>
    <n v="6.666666666666667E-5"/>
    <n v="15000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x v="63"/>
    <b v="0"/>
    <s v="theater/plays"/>
    <n v="0.1"/>
    <n v="1428.5714285714287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x v="74"/>
    <b v="0"/>
    <s v="theater/plays"/>
    <n v="0.36359999999999998"/>
    <n v="92.592592592592595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x v="29"/>
    <b v="0"/>
    <s v="theater/plays"/>
    <n v="3.3333333333333335E-3"/>
    <n v="1500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x v="78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x v="29"/>
    <b v="0"/>
    <s v="theater/plays"/>
    <n v="2.8571428571428571E-3"/>
    <n v="350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x v="83"/>
    <b v="0"/>
    <s v="theater/plays"/>
    <n v="2E-3"/>
    <n v="2000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x v="83"/>
    <b v="0"/>
    <s v="theater/plays"/>
    <n v="1.7999999999999999E-2"/>
    <n v="1666.6666666666667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x v="83"/>
    <b v="0"/>
    <s v="theater/plays"/>
    <n v="5.3999999999999999E-2"/>
    <n v="833.33333333333337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x v="78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x v="79"/>
    <b v="0"/>
    <s v="theater/plays"/>
    <n v="8.1333333333333327E-2"/>
    <n v="125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x v="57"/>
    <b v="0"/>
    <s v="theater/plays"/>
    <n v="0.12034782608695652"/>
    <n v="676.47058823529414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x v="244"/>
    <b v="0"/>
    <s v="theater/plays"/>
    <n v="0.15266666666666667"/>
    <n v="37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x v="83"/>
    <b v="0"/>
    <s v="theater/plays"/>
    <n v="0.1"/>
    <n v="50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x v="29"/>
    <b v="0"/>
    <s v="theater/plays"/>
    <n v="3.0000000000000001E-3"/>
    <n v="5000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x v="84"/>
    <b v="0"/>
    <s v="theater/plays"/>
    <n v="0.01"/>
    <n v="1250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x v="63"/>
    <b v="0"/>
    <s v="theater/plays"/>
    <n v="0.13020000000000001"/>
    <n v="714.2857142857143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x v="25"/>
    <b v="0"/>
    <s v="theater/plays"/>
    <n v="2.265E-2"/>
    <n v="1428.5714285714287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x v="78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x v="78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x v="29"/>
    <b v="0"/>
    <s v="theater/plays"/>
    <n v="8.3333333333333331E-5"/>
    <n v="12000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x v="8"/>
    <b v="0"/>
    <s v="theater/plays"/>
    <n v="0.15742857142857142"/>
    <n v="583.33333333333337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x v="8"/>
    <b v="0"/>
    <s v="theater/plays"/>
    <n v="0.11"/>
    <n v="416.66666666666669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x v="23"/>
    <b v="0"/>
    <s v="theater/plays"/>
    <n v="0.43833333333333335"/>
    <n v="130.43478260869566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x v="78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x v="73"/>
    <b v="0"/>
    <s v="theater/plays"/>
    <n v="0.86135181975736563"/>
    <n v="28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x v="81"/>
    <b v="0"/>
    <s v="theater/plays"/>
    <n v="0.12196620583717357"/>
    <n v="651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x v="29"/>
    <b v="0"/>
    <s v="theater/plays"/>
    <n v="1E-3"/>
    <n v="5000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x v="84"/>
    <b v="0"/>
    <s v="theater/plays"/>
    <n v="2.2000000000000001E-3"/>
    <n v="2500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x v="84"/>
    <b v="0"/>
    <s v="theater/plays"/>
    <n v="9.0909090909090905E-3"/>
    <n v="2750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x v="78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x v="62"/>
    <b v="0"/>
    <s v="theater/plays"/>
    <n v="0.35639999999999999"/>
    <n v="384.61538461538464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x v="78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x v="29"/>
    <b v="0"/>
    <s v="theater/plays"/>
    <n v="2.5000000000000001E-3"/>
    <n v="2000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x v="81"/>
    <b v="0"/>
    <s v="theater/plays"/>
    <n v="3.2500000000000001E-2"/>
    <n v="1200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x v="84"/>
    <b v="0"/>
    <s v="theater/plays"/>
    <n v="3.3666666666666664E-2"/>
    <n v="1500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x v="78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x v="58"/>
    <b v="0"/>
    <s v="theater/plays"/>
    <n v="0.15770000000000001"/>
    <n v="312.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x v="29"/>
    <b v="0"/>
    <s v="theater/plays"/>
    <n v="6.2500000000000003E-3"/>
    <n v="4000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x v="29"/>
    <b v="0"/>
    <s v="theater/plays"/>
    <n v="5.0000000000000004E-6"/>
    <n v="200000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x v="29"/>
    <b v="0"/>
    <s v="theater/plays"/>
    <n v="9.6153846153846159E-4"/>
    <n v="26000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x v="78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x v="78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x v="22"/>
    <b v="0"/>
    <s v="theater/plays"/>
    <n v="0.24285714285714285"/>
    <n v="218.7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x v="78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x v="29"/>
    <b v="0"/>
    <s v="theater/plays"/>
    <n v="2.5000000000000001E-4"/>
    <n v="28000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x v="38"/>
    <b v="0"/>
    <s v="theater/plays"/>
    <n v="0.32050000000000001"/>
    <n v="1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x v="8"/>
    <b v="0"/>
    <s v="theater/plays"/>
    <n v="0.24333333333333335"/>
    <n v="100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x v="80"/>
    <b v="0"/>
    <s v="theater/plays"/>
    <n v="1.4999999999999999E-2"/>
    <n v="750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x v="84"/>
    <b v="0"/>
    <s v="theater/plays"/>
    <n v="4.1999999999999997E-3"/>
    <n v="2500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x v="83"/>
    <b v="0"/>
    <s v="theater/plays"/>
    <n v="3.214285714285714E-2"/>
    <n v="466.66666666666669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x v="78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x v="83"/>
    <b v="0"/>
    <s v="theater/plays"/>
    <n v="6.3E-2"/>
    <n v="666.66666666666663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x v="80"/>
    <b v="0"/>
    <s v="theater/plays"/>
    <n v="0.14249999999999999"/>
    <n v="500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x v="84"/>
    <b v="0"/>
    <s v="theater/plays"/>
    <n v="6.0000000000000001E-3"/>
    <n v="3750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x v="73"/>
    <b v="0"/>
    <s v="theater/plays"/>
    <n v="0.2411764705882353"/>
    <n v="170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x v="202"/>
    <b v="0"/>
    <s v="theater/plays"/>
    <n v="0.10539999999999999"/>
    <n v="454.54545454545456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x v="79"/>
    <b v="0"/>
    <s v="theater/plays"/>
    <n v="7.4690265486725665E-2"/>
    <n v="470.83333333333331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x v="84"/>
    <b v="0"/>
    <s v="theater/plays"/>
    <n v="7.3333333333333334E-4"/>
    <n v="7500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x v="79"/>
    <b v="0"/>
    <s v="theater/plays"/>
    <n v="9.7142857142857135E-3"/>
    <n v="2333.3333333333335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x v="22"/>
    <b v="0"/>
    <s v="theater/plays"/>
    <n v="0.21099999999999999"/>
    <n v="12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x v="77"/>
    <b v="0"/>
    <s v="theater/plays"/>
    <n v="0.78100000000000003"/>
    <n v="135.13513513513513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x v="202"/>
    <b v="0"/>
    <s v="theater/plays"/>
    <n v="0.32"/>
    <n v="90.909090909090907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x v="78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x v="73"/>
    <b v="0"/>
    <s v="theater/plays"/>
    <n v="0.47692307692307695"/>
    <n v="130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x v="79"/>
    <b v="0"/>
    <s v="theater/plays"/>
    <n v="1.4500000000000001E-2"/>
    <n v="15000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x v="22"/>
    <b v="0"/>
    <s v="theater/plays"/>
    <n v="0.107"/>
    <n v="250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x v="79"/>
    <b v="0"/>
    <s v="theater/plays"/>
    <n v="1.8333333333333333E-2"/>
    <n v="1000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x v="63"/>
    <b v="0"/>
    <s v="theater/plays"/>
    <n v="0.18"/>
    <n v="357.14285714285717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x v="63"/>
    <b v="0"/>
    <s v="theater/plays"/>
    <n v="4.0833333333333333E-2"/>
    <n v="4285.7142857142853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x v="81"/>
    <b v="0"/>
    <s v="theater/plays"/>
    <n v="0.2"/>
    <n v="170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x v="67"/>
    <b v="0"/>
    <s v="theater/plays"/>
    <n v="0.34802513464991025"/>
    <n v="242.17391304347825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x v="73"/>
    <b v="0"/>
    <s v="theater/plays"/>
    <n v="6.3333333333333339E-2"/>
    <n v="150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x v="10"/>
    <b v="0"/>
    <s v="theater/plays"/>
    <n v="0.32050000000000001"/>
    <n v="105.2631578947368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x v="62"/>
    <b v="0"/>
    <s v="theater/plays"/>
    <n v="9.7600000000000006E-2"/>
    <n v="384.6153846153846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x v="62"/>
    <b v="0"/>
    <s v="theater/plays"/>
    <n v="0.3775"/>
    <n v="30.76923076923077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x v="80"/>
    <b v="0"/>
    <s v="theater/plays"/>
    <n v="2.1333333333333333E-2"/>
    <n v="375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x v="78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x v="83"/>
    <b v="0"/>
    <s v="theater/plays"/>
    <n v="4.1818181818181817E-2"/>
    <n v="550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x v="29"/>
    <b v="0"/>
    <s v="theater/plays"/>
    <n v="0.2"/>
    <n v="5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x v="82"/>
    <b v="0"/>
    <s v="theater/plays"/>
    <n v="5.4100000000000002E-2"/>
    <n v="1111.11111111111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x v="29"/>
    <b v="0"/>
    <s v="theater/plays"/>
    <n v="6.0000000000000002E-5"/>
    <n v="50000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x v="29"/>
    <b v="0"/>
    <s v="theater/plays"/>
    <n v="2.5000000000000001E-3"/>
    <n v="2000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x v="80"/>
    <b v="0"/>
    <s v="theater/plays"/>
    <n v="0.35"/>
    <n v="50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x v="57"/>
    <b v="0"/>
    <s v="theater/plays"/>
    <n v="0.16566666666666666"/>
    <n v="176.47058823529412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x v="78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x v="8"/>
    <b v="0"/>
    <s v="theater/plays"/>
    <n v="0.57199999999999995"/>
    <n v="104.16666666666667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x v="25"/>
    <b v="0"/>
    <s v="theater/plays"/>
    <n v="0.16514285714285715"/>
    <n v="500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x v="29"/>
    <b v="0"/>
    <s v="theater/plays"/>
    <n v="1.25E-3"/>
    <n v="800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x v="25"/>
    <b v="0"/>
    <s v="theater/plays"/>
    <n v="0.3775"/>
    <n v="85.714285714285708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x v="80"/>
    <b v="0"/>
    <s v="theater/plays"/>
    <n v="1.84E-2"/>
    <n v="312.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x v="84"/>
    <b v="0"/>
    <s v="theater/plays"/>
    <n v="0.10050000000000001"/>
    <n v="1000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x v="29"/>
    <b v="0"/>
    <s v="theater/plays"/>
    <n v="2E-3"/>
    <n v="500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x v="84"/>
    <b v="0"/>
    <s v="theater/plays"/>
    <n v="1.3333333333333334E-2"/>
    <n v="150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x v="29"/>
    <b v="0"/>
    <s v="theater/plays"/>
    <n v="6.666666666666667E-5"/>
    <n v="30000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x v="29"/>
    <b v="0"/>
    <s v="theater/plays"/>
    <n v="2.5000000000000001E-3"/>
    <n v="2000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x v="80"/>
    <b v="0"/>
    <s v="theater/plays"/>
    <n v="0.06"/>
    <n v="250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x v="83"/>
    <b v="0"/>
    <s v="theater/plays"/>
    <n v="3.8860103626943004E-2"/>
    <n v="643.33333333333337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x v="44"/>
    <b v="0"/>
    <s v="theater/plays"/>
    <n v="0.24194444444444443"/>
    <n v="189.47368421052633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x v="80"/>
    <b v="0"/>
    <s v="theater/plays"/>
    <n v="7.5999999999999998E-2"/>
    <n v="62.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x v="78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x v="84"/>
    <b v="0"/>
    <s v="theater/plays"/>
    <n v="1.2999999999999999E-2"/>
    <n v="1000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x v="78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x v="29"/>
    <b v="0"/>
    <s v="theater/plays"/>
    <n v="1.4285714285714287E-4"/>
    <n v="7000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x v="63"/>
    <b v="0"/>
    <s v="theater/plays"/>
    <n v="0.14000000000000001"/>
    <n v="71.428571428571431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x v="84"/>
    <b v="0"/>
    <s v="theater/plays"/>
    <n v="1.0500000000000001E-2"/>
    <n v="5000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x v="80"/>
    <b v="0"/>
    <s v="theater/plays"/>
    <n v="8.666666666666667E-2"/>
    <n v="37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x v="80"/>
    <b v="0"/>
    <s v="theater/plays"/>
    <n v="8.2857142857142851E-3"/>
    <n v="87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x v="83"/>
    <b v="0"/>
    <s v="theater/plays"/>
    <n v="0.16666666666666666"/>
    <n v="200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x v="84"/>
    <b v="0"/>
    <s v="theater/plays"/>
    <n v="8.3333333333333332E-3"/>
    <n v="7500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x v="438"/>
    <b v="0"/>
    <s v="theater/plays"/>
    <n v="0.69561111111111107"/>
    <n v="91.37055837563451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x v="78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x v="29"/>
    <b v="0"/>
    <s v="theater/plays"/>
    <n v="1.2500000000000001E-2"/>
    <n v="80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x v="80"/>
    <b v="0"/>
    <s v="theater/plays"/>
    <n v="0.05"/>
    <n v="1250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x v="78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x v="63"/>
    <b v="0"/>
    <s v="theater/plays"/>
    <n v="7.166666666666667E-2"/>
    <n v="428.57142857142856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x v="202"/>
    <b v="0"/>
    <s v="theater/plays"/>
    <n v="0.28050000000000003"/>
    <n v="181.8181818181818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x v="78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x v="79"/>
    <b v="0"/>
    <s v="theater/plays"/>
    <n v="0.16"/>
    <n v="416.66666666666669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x v="78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x v="63"/>
    <b v="0"/>
    <s v="theater/plays"/>
    <n v="6.8287037037037035E-2"/>
    <n v="864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x v="225"/>
    <b v="0"/>
    <s v="theater/plays"/>
    <n v="0.25698702928870293"/>
    <n v="254.25531914893617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x v="84"/>
    <b v="0"/>
    <s v="theater/plays"/>
    <n v="1.4814814814814815E-2"/>
    <n v="675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x v="20"/>
    <b v="0"/>
    <s v="theater/plays"/>
    <n v="0.36849999999999999"/>
    <n v="400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x v="57"/>
    <b v="0"/>
    <s v="theater/plays"/>
    <n v="0.47049999999999997"/>
    <n v="352.94117647058823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x v="84"/>
    <b v="0"/>
    <s v="theater/plays"/>
    <n v="0.11428571428571428"/>
    <n v="35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x v="80"/>
    <b v="0"/>
    <s v="theater/plays"/>
    <n v="0.12039999999999999"/>
    <n v="6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x v="81"/>
    <b v="0"/>
    <s v="theater/plays"/>
    <n v="0.6"/>
    <n v="10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x v="84"/>
    <b v="0"/>
    <s v="theater/plays"/>
    <n v="0.3125"/>
    <n v="400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x v="84"/>
    <b v="0"/>
    <s v="theater/plays"/>
    <n v="4.1999999999999997E-3"/>
    <n v="2500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x v="83"/>
    <b v="0"/>
    <s v="theater/plays"/>
    <n v="2.0999999999999999E-3"/>
    <n v="3333.3333333333335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x v="78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x v="80"/>
    <b v="0"/>
    <s v="theater/plays"/>
    <n v="0.375"/>
    <n v="150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x v="29"/>
    <b v="0"/>
    <s v="theater/plays"/>
    <n v="2.0000000000000001E-4"/>
    <n v="5000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x v="8"/>
    <b v="0"/>
    <s v="theater/plays"/>
    <n v="8.2142857142857142E-2"/>
    <n v="466.66666666666669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x v="80"/>
    <b v="0"/>
    <s v="theater/plays"/>
    <n v="2.1999999999999999E-2"/>
    <n v="1250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x v="110"/>
    <b v="0"/>
    <s v="theater/plays"/>
    <n v="0.17652941176470588"/>
    <n v="186.813186813186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x v="29"/>
    <b v="0"/>
    <s v="theater/plays"/>
    <n v="8.0000000000000004E-4"/>
    <n v="20000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x v="29"/>
    <b v="0"/>
    <s v="theater/plays"/>
    <n v="6.6666666666666664E-4"/>
    <n v="1500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x v="78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x v="62"/>
    <b v="0"/>
    <s v="theater/plays"/>
    <n v="0.37533333333333335"/>
    <n v="230.76923076923077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x v="84"/>
    <b v="0"/>
    <s v="theater/plays"/>
    <n v="0.22"/>
    <n v="250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x v="78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x v="64"/>
    <b v="0"/>
    <s v="theater/plays"/>
    <n v="0.1762"/>
    <n v="238.0952380952381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x v="82"/>
    <b v="0"/>
    <s v="theater/plays"/>
    <n v="0.53"/>
    <n v="166.66666666666666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x v="79"/>
    <b v="0"/>
    <s v="theater/plays"/>
    <n v="0.22142857142857142"/>
    <n v="583.33333333333337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x v="80"/>
    <b v="0"/>
    <s v="theater/plays"/>
    <n v="2.5333333333333333E-2"/>
    <n v="937.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x v="63"/>
    <b v="0"/>
    <s v="theater/plays"/>
    <n v="2.5000000000000001E-2"/>
    <n v="1428.5714285714287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x v="81"/>
    <b v="0"/>
    <s v="theater/plays"/>
    <n v="2.8500000000000001E-2"/>
    <n v="2000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x v="78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x v="83"/>
    <b v="0"/>
    <s v="theater/plays"/>
    <n v="2.4500000000000001E-2"/>
    <n v="6666.666666666667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x v="82"/>
    <b v="0"/>
    <s v="theater/plays"/>
    <n v="1.4210526315789474E-2"/>
    <n v="1055.5555555555557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x v="79"/>
    <b v="0"/>
    <s v="theater/plays"/>
    <n v="0.1925"/>
    <n v="333.3333333333333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x v="80"/>
    <b v="0"/>
    <s v="theater/plays"/>
    <n v="6.7499999999999999E-3"/>
    <n v="1000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x v="29"/>
    <b v="0"/>
    <s v="theater/plays"/>
    <n v="1.6666666666666668E-3"/>
    <n v="15000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x v="57"/>
    <b v="0"/>
    <s v="theater/plays"/>
    <n v="0.60899999999999999"/>
    <n v="294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x v="29"/>
    <b v="0"/>
    <s v="theater/plays"/>
    <n v="0.01"/>
    <n v="3495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x v="62"/>
    <b v="0"/>
    <s v="theater/plays"/>
    <n v="0.34399999999999997"/>
    <n v="96.15384615384616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x v="79"/>
    <b v="0"/>
    <s v="theater/plays"/>
    <n v="0.16500000000000001"/>
    <n v="166.66666666666666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x v="78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x v="84"/>
    <b v="0"/>
    <s v="theater/plays"/>
    <n v="4.0000000000000001E-3"/>
    <n v="500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x v="84"/>
    <b v="0"/>
    <s v="theater/plays"/>
    <n v="1.0571428571428572E-2"/>
    <n v="1750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x v="64"/>
    <b v="0"/>
    <s v="theater/plays"/>
    <n v="0.26727272727272727"/>
    <n v="130.95238095238096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x v="62"/>
    <b v="0"/>
    <s v="theater/plays"/>
    <n v="0.28799999999999998"/>
    <n v="153.84615384615384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x v="78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x v="79"/>
    <b v="0"/>
    <s v="theater/plays"/>
    <n v="8.8999999999999996E-2"/>
    <n v="2500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x v="78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x v="29"/>
    <b v="0"/>
    <s v="theater/plays"/>
    <n v="1.6666666666666668E-3"/>
    <n v="3000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x v="78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x v="8"/>
    <b v="0"/>
    <s v="theater/plays"/>
    <n v="0.15737410071942445"/>
    <n v="185.33333333333334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x v="84"/>
    <b v="0"/>
    <s v="theater/plays"/>
    <n v="0.02"/>
    <n v="7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x v="79"/>
    <b v="0"/>
    <s v="theater/plays"/>
    <n v="0.21685714285714286"/>
    <n v="583.33333333333337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x v="29"/>
    <b v="0"/>
    <s v="theater/plays"/>
    <n v="3.3333333333333335E-3"/>
    <n v="300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x v="29"/>
    <b v="0"/>
    <s v="theater/plays"/>
    <n v="2.8571428571428571E-3"/>
    <n v="350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x v="81"/>
    <b v="0"/>
    <s v="theater/plays"/>
    <n v="4.7E-2"/>
    <n v="200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x v="78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x v="83"/>
    <b v="0"/>
    <s v="theater/plays"/>
    <n v="0.108"/>
    <n v="666.66666666666663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x v="22"/>
    <b v="0"/>
    <s v="theater/plays"/>
    <n v="4.8000000000000001E-2"/>
    <n v="625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x v="83"/>
    <b v="0"/>
    <s v="theater/plays"/>
    <n v="3.2000000000000001E-2"/>
    <n v="333.33333333333331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x v="22"/>
    <b v="0"/>
    <s v="theater/plays"/>
    <n v="0.1275"/>
    <n v="200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x v="29"/>
    <b v="0"/>
    <s v="theater/plays"/>
    <n v="1.8181818181818181E-4"/>
    <n v="11000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x v="80"/>
    <b v="0"/>
    <s v="theater/plays"/>
    <n v="2.4E-2"/>
    <n v="62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x v="22"/>
    <b v="0"/>
    <s v="theater/plays"/>
    <n v="0.36499999999999999"/>
    <n v="250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x v="29"/>
    <b v="0"/>
    <s v="theater/plays"/>
    <n v="2.6666666666666668E-2"/>
    <n v="300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x v="81"/>
    <b v="0"/>
    <s v="theater/plays"/>
    <n v="0.11428571428571428"/>
    <n v="70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x v="78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x v="78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x v="29"/>
    <b v="0"/>
    <s v="theater/plays"/>
    <n v="1.1111111111111112E-2"/>
    <n v="450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x v="78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x v="78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x v="79"/>
    <b v="0"/>
    <s v="theater/plays"/>
    <n v="0.27400000000000002"/>
    <n v="83.333333333333329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x v="79"/>
    <b v="0"/>
    <s v="theater/plays"/>
    <n v="0.1"/>
    <n v="166.66666666666666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x v="25"/>
    <b v="0"/>
    <s v="theater/plays"/>
    <n v="0.21366666666666667"/>
    <n v="214.28571428571428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x v="79"/>
    <b v="0"/>
    <s v="theater/plays"/>
    <n v="6.9696969696969702E-2"/>
    <n v="5500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x v="51"/>
    <b v="0"/>
    <s v="theater/plays"/>
    <n v="0.70599999999999996"/>
    <n v="151.5151515151515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x v="80"/>
    <b v="0"/>
    <s v="theater/plays"/>
    <n v="2.0500000000000001E-2"/>
    <n v="500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x v="29"/>
    <b v="0"/>
    <s v="theater/plays"/>
    <n v="1.9666666666666666E-2"/>
    <n v="3000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x v="78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x v="79"/>
    <b v="0"/>
    <s v="theater/plays"/>
    <n v="0.28666666666666668"/>
    <n v="50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x v="79"/>
    <b v="0"/>
    <s v="theater/plays"/>
    <n v="3.1333333333333331E-2"/>
    <n v="500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x v="29"/>
    <b v="0"/>
    <s v="theater/plays"/>
    <n v="4.0000000000000002E-4"/>
    <n v="2500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x v="83"/>
    <b v="0"/>
    <s v="theater/plays"/>
    <n v="2E-3"/>
    <n v="500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BE3480-96C9-47B1-9317-732C9B1744B1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8" firstHeaderRow="0" firstDataRow="1" firstDataCol="1"/>
  <pivotFields count="22">
    <pivotField showAll="0"/>
    <pivotField showAll="0"/>
    <pivotField showAll="0"/>
    <pivotField showAll="0"/>
    <pivotField showAll="0"/>
    <pivotField axis="axisRow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dataField="1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numFmtId="9" showAll="0"/>
    <pivotField showAll="0"/>
    <pivotField showAll="0"/>
    <pivotField showAll="0"/>
    <pivotField numFmtId="164" showAll="0"/>
    <pivotField numFmtId="164" showAll="0"/>
    <pivotField showAll="0" defaultSubtotal="0"/>
    <pivotField showAll="0" defaultSubtota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Average of backers_count" fld="11" subtotal="average" baseField="5" baseItem="0"/>
    <dataField name="StdDev of backers_count" fld="11" subtotal="stdDev" baseField="5" baseItem="0"/>
    <dataField name="Var of backers_count" fld="11" subtotal="var" baseField="5" baseItem="0"/>
    <dataField name="Max of backers_count" fld="11" subtotal="max" baseField="5" baseItem="0"/>
    <dataField name="Min of backers_count" fld="11" subtotal="min" baseField="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8F5F79-02E7-4FC6-A20A-AD100B33FD9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5" baseItem="1"/>
  </dataFields>
  <chartFormats count="5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AC2F5A-F2D3-4458-A6E9-83BF121A14C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5" baseItem="1"/>
  </dataFields>
  <chartFormats count="12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163272-151B-4A48-B553-C1BD9A518501}" name="PivotTable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 sd="0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 sd="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id" fld="0" subtotal="count" baseField="5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selection activeCell="N6" sqref="A1:T4115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7109375" bestFit="1" customWidth="1"/>
    <col min="16" max="16" width="20" customWidth="1"/>
    <col min="17" max="17" width="13.85546875" bestFit="1" customWidth="1"/>
    <col min="18" max="18" width="13" bestFit="1" customWidth="1"/>
    <col min="19" max="20" width="23.42578125" style="6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5" t="s">
        <v>8365</v>
      </c>
      <c r="T1" s="5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</f>
        <v>1.3685882352941177</v>
      </c>
      <c r="P2">
        <f>IFERROR(D2/L2,0)</f>
        <v>46.703296703296701</v>
      </c>
      <c r="Q2" t="str">
        <f>LEFT(N2,FIND("/",N2)-1)</f>
        <v>film &amp; video</v>
      </c>
      <c r="R2" t="str">
        <f>MID(N2,FIND("/",N2)+1,100)</f>
        <v>television</v>
      </c>
      <c r="S2" s="6">
        <f>(((J2/60)/60)/24)+DATE(1970,1,1)</f>
        <v>42177.007071759261</v>
      </c>
      <c r="T2" s="6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E3/D3</f>
        <v>1.4260827250608272</v>
      </c>
      <c r="P3">
        <f t="shared" ref="P3:P66" si="1">IFERROR(D3/L3,0)</f>
        <v>130.0632911392405</v>
      </c>
      <c r="Q3" t="str">
        <f t="shared" ref="Q3:Q66" si="2">LEFT(N3,FIND("/",N3)-1)</f>
        <v>film &amp; video</v>
      </c>
      <c r="R3" t="str">
        <f t="shared" ref="R3:R66" si="3">MID(N3,FIND("/",N3)+1,100)</f>
        <v>television</v>
      </c>
      <c r="S3" s="6">
        <f t="shared" ref="S3:S66" si="4">(((J3/60)/60)/24)+DATE(1970,1,1)</f>
        <v>42766.600497685184</v>
      </c>
      <c r="T3" s="6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1.05</v>
      </c>
      <c r="P4">
        <f t="shared" si="1"/>
        <v>14.285714285714286</v>
      </c>
      <c r="Q4" t="str">
        <f t="shared" si="2"/>
        <v>film &amp; video</v>
      </c>
      <c r="R4" t="str">
        <f t="shared" si="3"/>
        <v>television</v>
      </c>
      <c r="S4" s="6">
        <f t="shared" si="4"/>
        <v>42405.702349537038</v>
      </c>
      <c r="T4" s="6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1.0389999999999999</v>
      </c>
      <c r="P5">
        <f t="shared" si="1"/>
        <v>66.666666666666671</v>
      </c>
      <c r="Q5" t="str">
        <f t="shared" si="2"/>
        <v>film &amp; video</v>
      </c>
      <c r="R5" t="str">
        <f t="shared" si="3"/>
        <v>television</v>
      </c>
      <c r="S5" s="6">
        <f t="shared" si="4"/>
        <v>41828.515127314815</v>
      </c>
      <c r="T5" s="6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1.2299154545454545</v>
      </c>
      <c r="P6">
        <f t="shared" si="1"/>
        <v>154.92957746478874</v>
      </c>
      <c r="Q6" t="str">
        <f t="shared" si="2"/>
        <v>film &amp; video</v>
      </c>
      <c r="R6" t="str">
        <f t="shared" si="3"/>
        <v>television</v>
      </c>
      <c r="S6" s="6">
        <f t="shared" si="4"/>
        <v>42327.834247685183</v>
      </c>
      <c r="T6" s="6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1.0977744436109027</v>
      </c>
      <c r="P7">
        <f t="shared" si="1"/>
        <v>85.085106382978722</v>
      </c>
      <c r="Q7" t="str">
        <f t="shared" si="2"/>
        <v>film &amp; video</v>
      </c>
      <c r="R7" t="str">
        <f t="shared" si="3"/>
        <v>television</v>
      </c>
      <c r="S7" s="6">
        <f t="shared" si="4"/>
        <v>42563.932951388888</v>
      </c>
      <c r="T7" s="6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1.064875</v>
      </c>
      <c r="P8">
        <f t="shared" si="1"/>
        <v>137.93103448275863</v>
      </c>
      <c r="Q8" t="str">
        <f t="shared" si="2"/>
        <v>film &amp; video</v>
      </c>
      <c r="R8" t="str">
        <f t="shared" si="3"/>
        <v>television</v>
      </c>
      <c r="S8" s="6">
        <f t="shared" si="4"/>
        <v>41794.072337962964</v>
      </c>
      <c r="T8" s="6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1.0122222222222221</v>
      </c>
      <c r="P9">
        <f t="shared" si="1"/>
        <v>157.89473684210526</v>
      </c>
      <c r="Q9" t="str">
        <f t="shared" si="2"/>
        <v>film &amp; video</v>
      </c>
      <c r="R9" t="str">
        <f t="shared" si="3"/>
        <v>television</v>
      </c>
      <c r="S9" s="6">
        <f t="shared" si="4"/>
        <v>42516.047071759262</v>
      </c>
      <c r="T9" s="6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1.0004342857142856</v>
      </c>
      <c r="P10">
        <f t="shared" si="1"/>
        <v>291.66666666666669</v>
      </c>
      <c r="Q10" t="str">
        <f t="shared" si="2"/>
        <v>film &amp; video</v>
      </c>
      <c r="R10" t="str">
        <f t="shared" si="3"/>
        <v>television</v>
      </c>
      <c r="S10" s="6">
        <f t="shared" si="4"/>
        <v>42468.94458333333</v>
      </c>
      <c r="T10" s="6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1.2599800000000001</v>
      </c>
      <c r="P11">
        <f t="shared" si="1"/>
        <v>25</v>
      </c>
      <c r="Q11" t="str">
        <f t="shared" si="2"/>
        <v>film &amp; video</v>
      </c>
      <c r="R11" t="str">
        <f t="shared" si="3"/>
        <v>television</v>
      </c>
      <c r="S11" s="6">
        <f t="shared" si="4"/>
        <v>42447.103518518517</v>
      </c>
      <c r="T11" s="6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1.0049999999999999</v>
      </c>
      <c r="P12">
        <f t="shared" si="1"/>
        <v>157.89473684210526</v>
      </c>
      <c r="Q12" t="str">
        <f t="shared" si="2"/>
        <v>film &amp; video</v>
      </c>
      <c r="R12" t="str">
        <f t="shared" si="3"/>
        <v>television</v>
      </c>
      <c r="S12" s="6">
        <f t="shared" si="4"/>
        <v>41780.068043981482</v>
      </c>
      <c r="T12" s="6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1.2050000000000001</v>
      </c>
      <c r="P13">
        <f t="shared" si="1"/>
        <v>66.666666666666671</v>
      </c>
      <c r="Q13" t="str">
        <f t="shared" si="2"/>
        <v>film &amp; video</v>
      </c>
      <c r="R13" t="str">
        <f t="shared" si="3"/>
        <v>television</v>
      </c>
      <c r="S13" s="6">
        <f t="shared" si="4"/>
        <v>42572.778495370367</v>
      </c>
      <c r="T13" s="6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1.6529333333333334</v>
      </c>
      <c r="P14">
        <f t="shared" si="1"/>
        <v>36.27569528415961</v>
      </c>
      <c r="Q14" t="str">
        <f t="shared" si="2"/>
        <v>film &amp; video</v>
      </c>
      <c r="R14" t="str">
        <f t="shared" si="3"/>
        <v>television</v>
      </c>
      <c r="S14" s="6">
        <f t="shared" si="4"/>
        <v>41791.713252314818</v>
      </c>
      <c r="T14" s="6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1.5997142857142856</v>
      </c>
      <c r="P15">
        <f t="shared" si="1"/>
        <v>68.627450980392155</v>
      </c>
      <c r="Q15" t="str">
        <f t="shared" si="2"/>
        <v>film &amp; video</v>
      </c>
      <c r="R15" t="str">
        <f t="shared" si="3"/>
        <v>television</v>
      </c>
      <c r="S15" s="6">
        <f t="shared" si="4"/>
        <v>42508.677187499998</v>
      </c>
      <c r="T15" s="6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1.0093333333333334</v>
      </c>
      <c r="P16">
        <f t="shared" si="1"/>
        <v>146.34146341463415</v>
      </c>
      <c r="Q16" t="str">
        <f t="shared" si="2"/>
        <v>film &amp; video</v>
      </c>
      <c r="R16" t="str">
        <f t="shared" si="3"/>
        <v>television</v>
      </c>
      <c r="S16" s="6">
        <f t="shared" si="4"/>
        <v>41808.02648148148</v>
      </c>
      <c r="T16" s="6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1.0660000000000001</v>
      </c>
      <c r="P17">
        <f t="shared" si="1"/>
        <v>20.408163265306122</v>
      </c>
      <c r="Q17" t="str">
        <f t="shared" si="2"/>
        <v>film &amp; video</v>
      </c>
      <c r="R17" t="str">
        <f t="shared" si="3"/>
        <v>television</v>
      </c>
      <c r="S17" s="6">
        <f t="shared" si="4"/>
        <v>42256.391875000001</v>
      </c>
      <c r="T17" s="6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1.0024166666666667</v>
      </c>
      <c r="P18">
        <f t="shared" si="1"/>
        <v>171.42857142857142</v>
      </c>
      <c r="Q18" t="str">
        <f t="shared" si="2"/>
        <v>film &amp; video</v>
      </c>
      <c r="R18" t="str">
        <f t="shared" si="3"/>
        <v>television</v>
      </c>
      <c r="S18" s="6">
        <f t="shared" si="4"/>
        <v>41760.796423611115</v>
      </c>
      <c r="T18" s="6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1.0066666666666666</v>
      </c>
      <c r="P19">
        <f t="shared" si="1"/>
        <v>41.666666666666664</v>
      </c>
      <c r="Q19" t="str">
        <f t="shared" si="2"/>
        <v>film &amp; video</v>
      </c>
      <c r="R19" t="str">
        <f t="shared" si="3"/>
        <v>television</v>
      </c>
      <c r="S19" s="6">
        <f t="shared" si="4"/>
        <v>41917.731736111113</v>
      </c>
      <c r="T19" s="6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1.0632110000000001</v>
      </c>
      <c r="P20">
        <f t="shared" si="1"/>
        <v>87.719298245614041</v>
      </c>
      <c r="Q20" t="str">
        <f t="shared" si="2"/>
        <v>film &amp; video</v>
      </c>
      <c r="R20" t="str">
        <f t="shared" si="3"/>
        <v>television</v>
      </c>
      <c r="S20" s="6">
        <f t="shared" si="4"/>
        <v>41869.542314814818</v>
      </c>
      <c r="T20" s="6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1.4529411764705882</v>
      </c>
      <c r="P21">
        <f t="shared" si="1"/>
        <v>38.636363636363633</v>
      </c>
      <c r="Q21" t="str">
        <f t="shared" si="2"/>
        <v>film &amp; video</v>
      </c>
      <c r="R21" t="str">
        <f t="shared" si="3"/>
        <v>television</v>
      </c>
      <c r="S21" s="6">
        <f t="shared" si="4"/>
        <v>42175.816365740742</v>
      </c>
      <c r="T21" s="6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1.002</v>
      </c>
      <c r="P22">
        <f t="shared" si="1"/>
        <v>80</v>
      </c>
      <c r="Q22" t="str">
        <f t="shared" si="2"/>
        <v>film &amp; video</v>
      </c>
      <c r="R22" t="str">
        <f t="shared" si="3"/>
        <v>television</v>
      </c>
      <c r="S22" s="6">
        <f t="shared" si="4"/>
        <v>42200.758240740746</v>
      </c>
      <c r="T22" s="6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1.0913513513513513</v>
      </c>
      <c r="P23">
        <f t="shared" si="1"/>
        <v>183.16831683168317</v>
      </c>
      <c r="Q23" t="str">
        <f t="shared" si="2"/>
        <v>film &amp; video</v>
      </c>
      <c r="R23" t="str">
        <f t="shared" si="3"/>
        <v>television</v>
      </c>
      <c r="S23" s="6">
        <f t="shared" si="4"/>
        <v>41878.627187500002</v>
      </c>
      <c r="T23" s="6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1.1714285714285715</v>
      </c>
      <c r="P24">
        <f t="shared" si="1"/>
        <v>43.75</v>
      </c>
      <c r="Q24" t="str">
        <f t="shared" si="2"/>
        <v>film &amp; video</v>
      </c>
      <c r="R24" t="str">
        <f t="shared" si="3"/>
        <v>television</v>
      </c>
      <c r="S24" s="6">
        <f t="shared" si="4"/>
        <v>41989.91134259259</v>
      </c>
      <c r="T24" s="6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1.1850000000000001</v>
      </c>
      <c r="P25">
        <f t="shared" si="1"/>
        <v>86.956521739130437</v>
      </c>
      <c r="Q25" t="str">
        <f t="shared" si="2"/>
        <v>film &amp; video</v>
      </c>
      <c r="R25" t="str">
        <f t="shared" si="3"/>
        <v>television</v>
      </c>
      <c r="S25" s="6">
        <f t="shared" si="4"/>
        <v>42097.778946759259</v>
      </c>
      <c r="T25" s="6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1.0880768571428572</v>
      </c>
      <c r="P26">
        <f t="shared" si="1"/>
        <v>60.975609756097562</v>
      </c>
      <c r="Q26" t="str">
        <f t="shared" si="2"/>
        <v>film &amp; video</v>
      </c>
      <c r="R26" t="str">
        <f t="shared" si="3"/>
        <v>television</v>
      </c>
      <c r="S26" s="6">
        <f t="shared" si="4"/>
        <v>42229.820173611108</v>
      </c>
      <c r="T26" s="6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1.3333333333333333</v>
      </c>
      <c r="P27">
        <f t="shared" si="1"/>
        <v>42.857142857142854</v>
      </c>
      <c r="Q27" t="str">
        <f t="shared" si="2"/>
        <v>film &amp; video</v>
      </c>
      <c r="R27" t="str">
        <f t="shared" si="3"/>
        <v>television</v>
      </c>
      <c r="S27" s="6">
        <f t="shared" si="4"/>
        <v>42318.025011574078</v>
      </c>
      <c r="T27" s="6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1.552</v>
      </c>
      <c r="P28">
        <f t="shared" si="1"/>
        <v>65.78947368421052</v>
      </c>
      <c r="Q28" t="str">
        <f t="shared" si="2"/>
        <v>film &amp; video</v>
      </c>
      <c r="R28" t="str">
        <f t="shared" si="3"/>
        <v>television</v>
      </c>
      <c r="S28" s="6">
        <f t="shared" si="4"/>
        <v>41828.515555555554</v>
      </c>
      <c r="T28" s="6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1.1172500000000001</v>
      </c>
      <c r="P29">
        <f t="shared" si="1"/>
        <v>133.33333333333334</v>
      </c>
      <c r="Q29" t="str">
        <f t="shared" si="2"/>
        <v>film &amp; video</v>
      </c>
      <c r="R29" t="str">
        <f t="shared" si="3"/>
        <v>television</v>
      </c>
      <c r="S29" s="6">
        <f t="shared" si="4"/>
        <v>41929.164733796293</v>
      </c>
      <c r="T29" s="6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1.0035000000000001</v>
      </c>
      <c r="P30">
        <f t="shared" si="1"/>
        <v>169.01408450704224</v>
      </c>
      <c r="Q30" t="str">
        <f t="shared" si="2"/>
        <v>film &amp; video</v>
      </c>
      <c r="R30" t="str">
        <f t="shared" si="3"/>
        <v>television</v>
      </c>
      <c r="S30" s="6">
        <f t="shared" si="4"/>
        <v>42324.96393518518</v>
      </c>
      <c r="T30" s="6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1.2333333333333334</v>
      </c>
      <c r="P31">
        <f t="shared" si="1"/>
        <v>25.641025641025642</v>
      </c>
      <c r="Q31" t="str">
        <f t="shared" si="2"/>
        <v>film &amp; video</v>
      </c>
      <c r="R31" t="str">
        <f t="shared" si="3"/>
        <v>television</v>
      </c>
      <c r="S31" s="6">
        <f t="shared" si="4"/>
        <v>41812.67324074074</v>
      </c>
      <c r="T31" s="6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1.0129975</v>
      </c>
      <c r="P32">
        <f t="shared" si="1"/>
        <v>75.471698113207552</v>
      </c>
      <c r="Q32" t="str">
        <f t="shared" si="2"/>
        <v>film &amp; video</v>
      </c>
      <c r="R32" t="str">
        <f t="shared" si="3"/>
        <v>television</v>
      </c>
      <c r="S32" s="6">
        <f t="shared" si="4"/>
        <v>41842.292997685188</v>
      </c>
      <c r="T32" s="6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6">
        <f t="shared" si="4"/>
        <v>42376.79206018518</v>
      </c>
      <c r="T33" s="6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1.0024604569420035</v>
      </c>
      <c r="P34">
        <f t="shared" si="1"/>
        <v>319.66292134831463</v>
      </c>
      <c r="Q34" t="str">
        <f t="shared" si="2"/>
        <v>film &amp; video</v>
      </c>
      <c r="R34" t="str">
        <f t="shared" si="3"/>
        <v>television</v>
      </c>
      <c r="S34" s="6">
        <f t="shared" si="4"/>
        <v>42461.627511574072</v>
      </c>
      <c r="T34" s="6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1.0209523809523811</v>
      </c>
      <c r="P35">
        <f t="shared" si="1"/>
        <v>82.03125</v>
      </c>
      <c r="Q35" t="str">
        <f t="shared" si="2"/>
        <v>film &amp; video</v>
      </c>
      <c r="R35" t="str">
        <f t="shared" si="3"/>
        <v>television</v>
      </c>
      <c r="S35" s="6">
        <f t="shared" si="4"/>
        <v>42286.660891203705</v>
      </c>
      <c r="T35" s="6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1.3046153846153845</v>
      </c>
      <c r="P36">
        <f t="shared" si="1"/>
        <v>38.235294117647058</v>
      </c>
      <c r="Q36" t="str">
        <f t="shared" si="2"/>
        <v>film &amp; video</v>
      </c>
      <c r="R36" t="str">
        <f t="shared" si="3"/>
        <v>television</v>
      </c>
      <c r="S36" s="6">
        <f t="shared" si="4"/>
        <v>41841.321770833332</v>
      </c>
      <c r="T36" s="6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1.665</v>
      </c>
      <c r="P37">
        <f t="shared" si="1"/>
        <v>35.714285714285715</v>
      </c>
      <c r="Q37" t="str">
        <f t="shared" si="2"/>
        <v>film &amp; video</v>
      </c>
      <c r="R37" t="str">
        <f t="shared" si="3"/>
        <v>television</v>
      </c>
      <c r="S37" s="6">
        <f t="shared" si="4"/>
        <v>42098.291828703703</v>
      </c>
      <c r="T37" s="6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1.4215</v>
      </c>
      <c r="P38">
        <f t="shared" si="1"/>
        <v>136.36363636363637</v>
      </c>
      <c r="Q38" t="str">
        <f t="shared" si="2"/>
        <v>film &amp; video</v>
      </c>
      <c r="R38" t="str">
        <f t="shared" si="3"/>
        <v>television</v>
      </c>
      <c r="S38" s="6">
        <f t="shared" si="4"/>
        <v>42068.307002314818</v>
      </c>
      <c r="T38" s="6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1.8344090909090909</v>
      </c>
      <c r="P39">
        <f t="shared" si="1"/>
        <v>86.956521739130437</v>
      </c>
      <c r="Q39" t="str">
        <f t="shared" si="2"/>
        <v>film &amp; video</v>
      </c>
      <c r="R39" t="str">
        <f t="shared" si="3"/>
        <v>television</v>
      </c>
      <c r="S39" s="6">
        <f t="shared" si="4"/>
        <v>42032.693043981482</v>
      </c>
      <c r="T39" s="6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1.1004</v>
      </c>
      <c r="P40">
        <f t="shared" si="1"/>
        <v>37.878787878787875</v>
      </c>
      <c r="Q40" t="str">
        <f t="shared" si="2"/>
        <v>film &amp; video</v>
      </c>
      <c r="R40" t="str">
        <f t="shared" si="3"/>
        <v>television</v>
      </c>
      <c r="S40" s="6">
        <f t="shared" si="4"/>
        <v>41375.057222222218</v>
      </c>
      <c r="T40" s="6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1.3098000000000001</v>
      </c>
      <c r="P41">
        <f t="shared" si="1"/>
        <v>115.2073732718894</v>
      </c>
      <c r="Q41" t="str">
        <f t="shared" si="2"/>
        <v>film &amp; video</v>
      </c>
      <c r="R41" t="str">
        <f t="shared" si="3"/>
        <v>television</v>
      </c>
      <c r="S41" s="6">
        <f t="shared" si="4"/>
        <v>41754.047083333331</v>
      </c>
      <c r="T41" s="6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1.0135000000000001</v>
      </c>
      <c r="P42">
        <f t="shared" si="1"/>
        <v>125</v>
      </c>
      <c r="Q42" t="str">
        <f t="shared" si="2"/>
        <v>film &amp; video</v>
      </c>
      <c r="R42" t="str">
        <f t="shared" si="3"/>
        <v>television</v>
      </c>
      <c r="S42" s="6">
        <f t="shared" si="4"/>
        <v>41789.21398148148</v>
      </c>
      <c r="T42" s="6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6">
        <f t="shared" si="4"/>
        <v>41887.568912037037</v>
      </c>
      <c r="T43" s="6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1.4185714285714286</v>
      </c>
      <c r="P44">
        <f t="shared" si="1"/>
        <v>82.840236686390526</v>
      </c>
      <c r="Q44" t="str">
        <f t="shared" si="2"/>
        <v>film &amp; video</v>
      </c>
      <c r="R44" t="str">
        <f t="shared" si="3"/>
        <v>television</v>
      </c>
      <c r="S44" s="6">
        <f t="shared" si="4"/>
        <v>41971.639189814814</v>
      </c>
      <c r="T44" s="6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3.0865999999999998</v>
      </c>
      <c r="P45">
        <f t="shared" si="1"/>
        <v>38.022813688212928</v>
      </c>
      <c r="Q45" t="str">
        <f t="shared" si="2"/>
        <v>film &amp; video</v>
      </c>
      <c r="R45" t="str">
        <f t="shared" si="3"/>
        <v>television</v>
      </c>
      <c r="S45" s="6">
        <f t="shared" si="4"/>
        <v>41802.790347222224</v>
      </c>
      <c r="T45" s="6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6">
        <f t="shared" si="4"/>
        <v>41874.098807870374</v>
      </c>
      <c r="T46" s="6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1.2</v>
      </c>
      <c r="P47">
        <f t="shared" si="1"/>
        <v>81.967213114754102</v>
      </c>
      <c r="Q47" t="str">
        <f t="shared" si="2"/>
        <v>film &amp; video</v>
      </c>
      <c r="R47" t="str">
        <f t="shared" si="3"/>
        <v>television</v>
      </c>
      <c r="S47" s="6">
        <f t="shared" si="4"/>
        <v>42457.623923611114</v>
      </c>
      <c r="T47" s="6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1.0416666666666667</v>
      </c>
      <c r="P48">
        <f t="shared" si="1"/>
        <v>186.66666666666666</v>
      </c>
      <c r="Q48" t="str">
        <f t="shared" si="2"/>
        <v>film &amp; video</v>
      </c>
      <c r="R48" t="str">
        <f t="shared" si="3"/>
        <v>television</v>
      </c>
      <c r="S48" s="6">
        <f t="shared" si="4"/>
        <v>42323.964976851858</v>
      </c>
      <c r="T48" s="6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1.0761100000000001</v>
      </c>
      <c r="P49">
        <f t="shared" si="1"/>
        <v>71.428571428571431</v>
      </c>
      <c r="Q49" t="str">
        <f t="shared" si="2"/>
        <v>film &amp; video</v>
      </c>
      <c r="R49" t="str">
        <f t="shared" si="3"/>
        <v>television</v>
      </c>
      <c r="S49" s="6">
        <f t="shared" si="4"/>
        <v>41932.819525462961</v>
      </c>
      <c r="T49" s="6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1.0794999999999999</v>
      </c>
      <c r="P50">
        <f t="shared" si="1"/>
        <v>52.631578947368418</v>
      </c>
      <c r="Q50" t="str">
        <f t="shared" si="2"/>
        <v>film &amp; video</v>
      </c>
      <c r="R50" t="str">
        <f t="shared" si="3"/>
        <v>television</v>
      </c>
      <c r="S50" s="6">
        <f t="shared" si="4"/>
        <v>42033.516898148147</v>
      </c>
      <c r="T50" s="6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6">
        <f t="shared" si="4"/>
        <v>42271.176446759258</v>
      </c>
      <c r="T51" s="6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6">
        <f t="shared" si="4"/>
        <v>41995.752986111111</v>
      </c>
      <c r="T52" s="6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1.2801818181818181</v>
      </c>
      <c r="P53">
        <f t="shared" si="1"/>
        <v>92.436974789915965</v>
      </c>
      <c r="Q53" t="str">
        <f t="shared" si="2"/>
        <v>film &amp; video</v>
      </c>
      <c r="R53" t="str">
        <f t="shared" si="3"/>
        <v>television</v>
      </c>
      <c r="S53" s="6">
        <f t="shared" si="4"/>
        <v>42196.928668981483</v>
      </c>
      <c r="T53" s="6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1.1620999999999999</v>
      </c>
      <c r="P54">
        <f t="shared" si="1"/>
        <v>192.30769230769232</v>
      </c>
      <c r="Q54" t="str">
        <f t="shared" si="2"/>
        <v>film &amp; video</v>
      </c>
      <c r="R54" t="str">
        <f t="shared" si="3"/>
        <v>television</v>
      </c>
      <c r="S54" s="6">
        <f t="shared" si="4"/>
        <v>41807.701921296299</v>
      </c>
      <c r="T54" s="6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1.0963333333333334</v>
      </c>
      <c r="P55">
        <f t="shared" si="1"/>
        <v>25.641025641025642</v>
      </c>
      <c r="Q55" t="str">
        <f t="shared" si="2"/>
        <v>film &amp; video</v>
      </c>
      <c r="R55" t="str">
        <f t="shared" si="3"/>
        <v>television</v>
      </c>
      <c r="S55" s="6">
        <f t="shared" si="4"/>
        <v>41719.549131944441</v>
      </c>
      <c r="T55" s="6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1.01</v>
      </c>
      <c r="P56">
        <f t="shared" si="1"/>
        <v>192.30769230769232</v>
      </c>
      <c r="Q56" t="str">
        <f t="shared" si="2"/>
        <v>film &amp; video</v>
      </c>
      <c r="R56" t="str">
        <f t="shared" si="3"/>
        <v>television</v>
      </c>
      <c r="S56" s="6">
        <f t="shared" si="4"/>
        <v>42333.713206018518</v>
      </c>
      <c r="T56" s="6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1.2895348837209302</v>
      </c>
      <c r="P57">
        <f t="shared" si="1"/>
        <v>100</v>
      </c>
      <c r="Q57" t="str">
        <f t="shared" si="2"/>
        <v>film &amp; video</v>
      </c>
      <c r="R57" t="str">
        <f t="shared" si="3"/>
        <v>television</v>
      </c>
      <c r="S57" s="6">
        <f t="shared" si="4"/>
        <v>42496.968935185185</v>
      </c>
      <c r="T57" s="6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1.0726249999999999</v>
      </c>
      <c r="P58">
        <f t="shared" si="1"/>
        <v>45.977011494252871</v>
      </c>
      <c r="Q58" t="str">
        <f t="shared" si="2"/>
        <v>film &amp; video</v>
      </c>
      <c r="R58" t="str">
        <f t="shared" si="3"/>
        <v>television</v>
      </c>
      <c r="S58" s="6">
        <f t="shared" si="4"/>
        <v>42149.548888888887</v>
      </c>
      <c r="T58" s="6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1.0189999999999999</v>
      </c>
      <c r="P59">
        <f t="shared" si="1"/>
        <v>217.39130434782609</v>
      </c>
      <c r="Q59" t="str">
        <f t="shared" si="2"/>
        <v>film &amp; video</v>
      </c>
      <c r="R59" t="str">
        <f t="shared" si="3"/>
        <v>television</v>
      </c>
      <c r="S59" s="6">
        <f t="shared" si="4"/>
        <v>42089.83289351852</v>
      </c>
      <c r="T59" s="6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1.0290999999999999</v>
      </c>
      <c r="P60">
        <f t="shared" si="1"/>
        <v>133.33333333333334</v>
      </c>
      <c r="Q60" t="str">
        <f t="shared" si="2"/>
        <v>film &amp; video</v>
      </c>
      <c r="R60" t="str">
        <f t="shared" si="3"/>
        <v>television</v>
      </c>
      <c r="S60" s="6">
        <f t="shared" si="4"/>
        <v>41932.745046296295</v>
      </c>
      <c r="T60" s="6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1.0012570000000001</v>
      </c>
      <c r="P61">
        <f t="shared" si="1"/>
        <v>606.06060606060601</v>
      </c>
      <c r="Q61" t="str">
        <f t="shared" si="2"/>
        <v>film &amp; video</v>
      </c>
      <c r="R61" t="str">
        <f t="shared" si="3"/>
        <v>television</v>
      </c>
      <c r="S61" s="6">
        <f t="shared" si="4"/>
        <v>42230.23583333334</v>
      </c>
      <c r="T61" s="6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1.0329622222222221</v>
      </c>
      <c r="P62">
        <f t="shared" si="1"/>
        <v>41.666666666666664</v>
      </c>
      <c r="Q62" t="str">
        <f t="shared" si="2"/>
        <v>film &amp; video</v>
      </c>
      <c r="R62" t="str">
        <f t="shared" si="3"/>
        <v>shorts</v>
      </c>
      <c r="S62" s="6">
        <f t="shared" si="4"/>
        <v>41701.901817129627</v>
      </c>
      <c r="T62" s="6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1.4830000000000001</v>
      </c>
      <c r="P63">
        <f t="shared" si="1"/>
        <v>217.39130434782609</v>
      </c>
      <c r="Q63" t="str">
        <f t="shared" si="2"/>
        <v>film &amp; video</v>
      </c>
      <c r="R63" t="str">
        <f t="shared" si="3"/>
        <v>shorts</v>
      </c>
      <c r="S63" s="6">
        <f t="shared" si="4"/>
        <v>41409.814317129632</v>
      </c>
      <c r="T63" s="6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1.5473333333333332</v>
      </c>
      <c r="P64">
        <f t="shared" si="1"/>
        <v>62.5</v>
      </c>
      <c r="Q64" t="str">
        <f t="shared" si="2"/>
        <v>film &amp; video</v>
      </c>
      <c r="R64" t="str">
        <f t="shared" si="3"/>
        <v>shorts</v>
      </c>
      <c r="S64" s="6">
        <f t="shared" si="4"/>
        <v>41311.799513888887</v>
      </c>
      <c r="T64" s="6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1.1351849999999999</v>
      </c>
      <c r="P65">
        <f t="shared" si="1"/>
        <v>31.25</v>
      </c>
      <c r="Q65" t="str">
        <f t="shared" si="2"/>
        <v>film &amp; video</v>
      </c>
      <c r="R65" t="str">
        <f t="shared" si="3"/>
        <v>shorts</v>
      </c>
      <c r="S65" s="6">
        <f t="shared" si="4"/>
        <v>41612.912187499998</v>
      </c>
      <c r="T65" s="6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1.7333333333333334</v>
      </c>
      <c r="P66">
        <f t="shared" si="1"/>
        <v>50</v>
      </c>
      <c r="Q66" t="str">
        <f t="shared" si="2"/>
        <v>film &amp; video</v>
      </c>
      <c r="R66" t="str">
        <f t="shared" si="3"/>
        <v>shorts</v>
      </c>
      <c r="S66" s="6">
        <f t="shared" si="4"/>
        <v>41433.01829861111</v>
      </c>
      <c r="T66" s="6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6">E67/D67</f>
        <v>1.0752857142857142</v>
      </c>
      <c r="P67">
        <f t="shared" ref="P67:P130" si="7">IFERROR(D67/L67,0)</f>
        <v>122.80701754385964</v>
      </c>
      <c r="Q67" t="str">
        <f t="shared" ref="Q67:Q130" si="8">LEFT(N67,FIND("/",N67)-1)</f>
        <v>film &amp; video</v>
      </c>
      <c r="R67" t="str">
        <f t="shared" ref="R67:R130" si="9">MID(N67,FIND("/",N67)+1,100)</f>
        <v>shorts</v>
      </c>
      <c r="S67" s="6">
        <f t="shared" ref="S67:S130" si="10">(((J67/60)/60)/24)+DATE(1970,1,1)</f>
        <v>41835.821226851855</v>
      </c>
      <c r="T67" s="6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6"/>
        <v>1.1859999999999999</v>
      </c>
      <c r="P68">
        <f t="shared" si="7"/>
        <v>76.92307692307692</v>
      </c>
      <c r="Q68" t="str">
        <f t="shared" si="8"/>
        <v>film &amp; video</v>
      </c>
      <c r="R68" t="str">
        <f t="shared" si="9"/>
        <v>shorts</v>
      </c>
      <c r="S68" s="6">
        <f t="shared" si="10"/>
        <v>42539.849768518514</v>
      </c>
      <c r="T68" s="6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6"/>
        <v>1.1625000000000001</v>
      </c>
      <c r="P69">
        <f t="shared" si="7"/>
        <v>100</v>
      </c>
      <c r="Q69" t="str">
        <f t="shared" si="8"/>
        <v>film &amp; video</v>
      </c>
      <c r="R69" t="str">
        <f t="shared" si="9"/>
        <v>shorts</v>
      </c>
      <c r="S69" s="6">
        <f t="shared" si="10"/>
        <v>41075.583379629628</v>
      </c>
      <c r="T69" s="6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6"/>
        <v>1.2716666666666667</v>
      </c>
      <c r="P70">
        <f t="shared" si="7"/>
        <v>16.666666666666668</v>
      </c>
      <c r="Q70" t="str">
        <f t="shared" si="8"/>
        <v>film &amp; video</v>
      </c>
      <c r="R70" t="str">
        <f t="shared" si="9"/>
        <v>shorts</v>
      </c>
      <c r="S70" s="6">
        <f t="shared" si="10"/>
        <v>41663.569340277776</v>
      </c>
      <c r="T70" s="6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6"/>
        <v>1.109423</v>
      </c>
      <c r="P71">
        <f t="shared" si="7"/>
        <v>56.179775280898873</v>
      </c>
      <c r="Q71" t="str">
        <f t="shared" si="8"/>
        <v>film &amp; video</v>
      </c>
      <c r="R71" t="str">
        <f t="shared" si="9"/>
        <v>shorts</v>
      </c>
      <c r="S71" s="6">
        <f t="shared" si="10"/>
        <v>40786.187789351854</v>
      </c>
      <c r="T71" s="6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6"/>
        <v>1.272</v>
      </c>
      <c r="P72">
        <f t="shared" si="7"/>
        <v>29.411764705882351</v>
      </c>
      <c r="Q72" t="str">
        <f t="shared" si="8"/>
        <v>film &amp; video</v>
      </c>
      <c r="R72" t="str">
        <f t="shared" si="9"/>
        <v>shorts</v>
      </c>
      <c r="S72" s="6">
        <f t="shared" si="10"/>
        <v>40730.896354166667</v>
      </c>
      <c r="T72" s="6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6"/>
        <v>1.2394444444444443</v>
      </c>
      <c r="P73">
        <f t="shared" si="7"/>
        <v>56.25</v>
      </c>
      <c r="Q73" t="str">
        <f t="shared" si="8"/>
        <v>film &amp; video</v>
      </c>
      <c r="R73" t="str">
        <f t="shared" si="9"/>
        <v>shorts</v>
      </c>
      <c r="S73" s="6">
        <f t="shared" si="10"/>
        <v>40997.271493055552</v>
      </c>
      <c r="T73" s="6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6"/>
        <v>1.084090909090909</v>
      </c>
      <c r="P74">
        <f t="shared" si="7"/>
        <v>53.658536585365852</v>
      </c>
      <c r="Q74" t="str">
        <f t="shared" si="8"/>
        <v>film &amp; video</v>
      </c>
      <c r="R74" t="str">
        <f t="shared" si="9"/>
        <v>shorts</v>
      </c>
      <c r="S74" s="6">
        <f t="shared" si="10"/>
        <v>41208.010196759256</v>
      </c>
      <c r="T74" s="6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6"/>
        <v>1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6">
        <f t="shared" si="10"/>
        <v>40587.75675925926</v>
      </c>
      <c r="T75" s="6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6"/>
        <v>1.1293199999999999</v>
      </c>
      <c r="P76">
        <f t="shared" si="7"/>
        <v>17.241379310344829</v>
      </c>
      <c r="Q76" t="str">
        <f t="shared" si="8"/>
        <v>film &amp; video</v>
      </c>
      <c r="R76" t="str">
        <f t="shared" si="9"/>
        <v>shorts</v>
      </c>
      <c r="S76" s="6">
        <f t="shared" si="10"/>
        <v>42360.487210648149</v>
      </c>
      <c r="T76" s="6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6"/>
        <v>1.1542857142857144</v>
      </c>
      <c r="P77">
        <f t="shared" si="7"/>
        <v>74.468085106382972</v>
      </c>
      <c r="Q77" t="str">
        <f t="shared" si="8"/>
        <v>film &amp; video</v>
      </c>
      <c r="R77" t="str">
        <f t="shared" si="9"/>
        <v>shorts</v>
      </c>
      <c r="S77" s="6">
        <f t="shared" si="10"/>
        <v>41357.209166666667</v>
      </c>
      <c r="T77" s="6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6"/>
        <v>1.5333333333333334</v>
      </c>
      <c r="P78">
        <f t="shared" si="7"/>
        <v>20</v>
      </c>
      <c r="Q78" t="str">
        <f t="shared" si="8"/>
        <v>film &amp; video</v>
      </c>
      <c r="R78" t="str">
        <f t="shared" si="9"/>
        <v>shorts</v>
      </c>
      <c r="S78" s="6">
        <f t="shared" si="10"/>
        <v>40844.691643518519</v>
      </c>
      <c r="T78" s="6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6"/>
        <v>3.9249999999999998</v>
      </c>
      <c r="P79">
        <f t="shared" si="7"/>
        <v>15.384615384615385</v>
      </c>
      <c r="Q79" t="str">
        <f t="shared" si="8"/>
        <v>film &amp; video</v>
      </c>
      <c r="R79" t="str">
        <f t="shared" si="9"/>
        <v>shorts</v>
      </c>
      <c r="S79" s="6">
        <f t="shared" si="10"/>
        <v>40997.144872685189</v>
      </c>
      <c r="T79" s="6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6"/>
        <v>27.02</v>
      </c>
      <c r="P80">
        <f t="shared" si="7"/>
        <v>1.4285714285714286</v>
      </c>
      <c r="Q80" t="str">
        <f t="shared" si="8"/>
        <v>film &amp; video</v>
      </c>
      <c r="R80" t="str">
        <f t="shared" si="9"/>
        <v>shorts</v>
      </c>
      <c r="S80" s="6">
        <f t="shared" si="10"/>
        <v>42604.730567129634</v>
      </c>
      <c r="T80" s="6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6"/>
        <v>1.27</v>
      </c>
      <c r="P81">
        <f t="shared" si="7"/>
        <v>31.707317073170731</v>
      </c>
      <c r="Q81" t="str">
        <f t="shared" si="8"/>
        <v>film &amp; video</v>
      </c>
      <c r="R81" t="str">
        <f t="shared" si="9"/>
        <v>shorts</v>
      </c>
      <c r="S81" s="6">
        <f t="shared" si="10"/>
        <v>41724.776539351849</v>
      </c>
      <c r="T81" s="6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6"/>
        <v>1.0725</v>
      </c>
      <c r="P82">
        <f t="shared" si="7"/>
        <v>255.31914893617022</v>
      </c>
      <c r="Q82" t="str">
        <f t="shared" si="8"/>
        <v>film &amp; video</v>
      </c>
      <c r="R82" t="str">
        <f t="shared" si="9"/>
        <v>shorts</v>
      </c>
      <c r="S82" s="6">
        <f t="shared" si="10"/>
        <v>41583.083981481483</v>
      </c>
      <c r="T82" s="6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6"/>
        <v>1.98</v>
      </c>
      <c r="P83">
        <f t="shared" si="7"/>
        <v>26.785714285714285</v>
      </c>
      <c r="Q83" t="str">
        <f t="shared" si="8"/>
        <v>film &amp; video</v>
      </c>
      <c r="R83" t="str">
        <f t="shared" si="9"/>
        <v>shorts</v>
      </c>
      <c r="S83" s="6">
        <f t="shared" si="10"/>
        <v>41100.158877314818</v>
      </c>
      <c r="T83" s="6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6"/>
        <v>1.0001249999999999</v>
      </c>
      <c r="P84">
        <f t="shared" si="7"/>
        <v>40</v>
      </c>
      <c r="Q84" t="str">
        <f t="shared" si="8"/>
        <v>film &amp; video</v>
      </c>
      <c r="R84" t="str">
        <f t="shared" si="9"/>
        <v>shorts</v>
      </c>
      <c r="S84" s="6">
        <f t="shared" si="10"/>
        <v>40795.820150462961</v>
      </c>
      <c r="T84" s="6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6"/>
        <v>1.0249999999999999</v>
      </c>
      <c r="P85">
        <f t="shared" si="7"/>
        <v>15.384615384615385</v>
      </c>
      <c r="Q85" t="str">
        <f t="shared" si="8"/>
        <v>film &amp; video</v>
      </c>
      <c r="R85" t="str">
        <f t="shared" si="9"/>
        <v>shorts</v>
      </c>
      <c r="S85" s="6">
        <f t="shared" si="10"/>
        <v>42042.615613425922</v>
      </c>
      <c r="T85" s="6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6"/>
        <v>1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6">
        <f t="shared" si="10"/>
        <v>40648.757939814815</v>
      </c>
      <c r="T86" s="6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6"/>
        <v>1.2549999999999999</v>
      </c>
      <c r="P87">
        <f t="shared" si="7"/>
        <v>57.142857142857146</v>
      </c>
      <c r="Q87" t="str">
        <f t="shared" si="8"/>
        <v>film &amp; video</v>
      </c>
      <c r="R87" t="str">
        <f t="shared" si="9"/>
        <v>shorts</v>
      </c>
      <c r="S87" s="6">
        <f t="shared" si="10"/>
        <v>40779.125428240739</v>
      </c>
      <c r="T87" s="6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6"/>
        <v>1.0646666666666667</v>
      </c>
      <c r="P88">
        <f t="shared" si="7"/>
        <v>352.94117647058823</v>
      </c>
      <c r="Q88" t="str">
        <f t="shared" si="8"/>
        <v>film &amp; video</v>
      </c>
      <c r="R88" t="str">
        <f t="shared" si="9"/>
        <v>shorts</v>
      </c>
      <c r="S88" s="6">
        <f t="shared" si="10"/>
        <v>42291.556076388893</v>
      </c>
      <c r="T88" s="6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6"/>
        <v>1.046</v>
      </c>
      <c r="P89">
        <f t="shared" si="7"/>
        <v>100</v>
      </c>
      <c r="Q89" t="str">
        <f t="shared" si="8"/>
        <v>film &amp; video</v>
      </c>
      <c r="R89" t="str">
        <f t="shared" si="9"/>
        <v>shorts</v>
      </c>
      <c r="S89" s="6">
        <f t="shared" si="10"/>
        <v>40322.53938657407</v>
      </c>
      <c r="T89" s="6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6"/>
        <v>1.0285714285714285</v>
      </c>
      <c r="P90">
        <f t="shared" si="7"/>
        <v>58.333333333333336</v>
      </c>
      <c r="Q90" t="str">
        <f t="shared" si="8"/>
        <v>film &amp; video</v>
      </c>
      <c r="R90" t="str">
        <f t="shared" si="9"/>
        <v>shorts</v>
      </c>
      <c r="S90" s="6">
        <f t="shared" si="10"/>
        <v>41786.65892361111</v>
      </c>
      <c r="T90" s="6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6"/>
        <v>1.1506666666666667</v>
      </c>
      <c r="P91">
        <f t="shared" si="7"/>
        <v>107.14285714285714</v>
      </c>
      <c r="Q91" t="str">
        <f t="shared" si="8"/>
        <v>film &amp; video</v>
      </c>
      <c r="R91" t="str">
        <f t="shared" si="9"/>
        <v>shorts</v>
      </c>
      <c r="S91" s="6">
        <f t="shared" si="10"/>
        <v>41402.752222222225</v>
      </c>
      <c r="T91" s="6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6"/>
        <v>1.004</v>
      </c>
      <c r="P92">
        <f t="shared" si="7"/>
        <v>31.25</v>
      </c>
      <c r="Q92" t="str">
        <f t="shared" si="8"/>
        <v>film &amp; video</v>
      </c>
      <c r="R92" t="str">
        <f t="shared" si="9"/>
        <v>shorts</v>
      </c>
      <c r="S92" s="6">
        <f t="shared" si="10"/>
        <v>40706.297442129631</v>
      </c>
      <c r="T92" s="6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6"/>
        <v>1.2</v>
      </c>
      <c r="P93">
        <f t="shared" si="7"/>
        <v>65.217391304347828</v>
      </c>
      <c r="Q93" t="str">
        <f t="shared" si="8"/>
        <v>film &amp; video</v>
      </c>
      <c r="R93" t="str">
        <f t="shared" si="9"/>
        <v>shorts</v>
      </c>
      <c r="S93" s="6">
        <f t="shared" si="10"/>
        <v>40619.402361111112</v>
      </c>
      <c r="T93" s="6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6"/>
        <v>1.052</v>
      </c>
      <c r="P94">
        <f t="shared" si="7"/>
        <v>116.27906976744185</v>
      </c>
      <c r="Q94" t="str">
        <f t="shared" si="8"/>
        <v>film &amp; video</v>
      </c>
      <c r="R94" t="str">
        <f t="shared" si="9"/>
        <v>shorts</v>
      </c>
      <c r="S94" s="6">
        <f t="shared" si="10"/>
        <v>42721.198877314819</v>
      </c>
      <c r="T94" s="6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6"/>
        <v>1.1060000000000001</v>
      </c>
      <c r="P95">
        <f t="shared" si="7"/>
        <v>66.666666666666671</v>
      </c>
      <c r="Q95" t="str">
        <f t="shared" si="8"/>
        <v>film &amp; video</v>
      </c>
      <c r="R95" t="str">
        <f t="shared" si="9"/>
        <v>shorts</v>
      </c>
      <c r="S95" s="6">
        <f t="shared" si="10"/>
        <v>41065.858067129629</v>
      </c>
      <c r="T95" s="6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6"/>
        <v>1.04</v>
      </c>
      <c r="P96">
        <f t="shared" si="7"/>
        <v>20.833333333333332</v>
      </c>
      <c r="Q96" t="str">
        <f t="shared" si="8"/>
        <v>film &amp; video</v>
      </c>
      <c r="R96" t="str">
        <f t="shared" si="9"/>
        <v>shorts</v>
      </c>
      <c r="S96" s="6">
        <f t="shared" si="10"/>
        <v>41716.717847222222</v>
      </c>
      <c r="T96" s="6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6"/>
        <v>1.3142857142857143</v>
      </c>
      <c r="P97">
        <f t="shared" si="7"/>
        <v>16.666666666666668</v>
      </c>
      <c r="Q97" t="str">
        <f t="shared" si="8"/>
        <v>film &amp; video</v>
      </c>
      <c r="R97" t="str">
        <f t="shared" si="9"/>
        <v>shorts</v>
      </c>
      <c r="S97" s="6">
        <f t="shared" si="10"/>
        <v>40935.005104166667</v>
      </c>
      <c r="T97" s="6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6"/>
        <v>1.1466666666666667</v>
      </c>
      <c r="P98">
        <f t="shared" si="7"/>
        <v>44.117647058823529</v>
      </c>
      <c r="Q98" t="str">
        <f t="shared" si="8"/>
        <v>film &amp; video</v>
      </c>
      <c r="R98" t="str">
        <f t="shared" si="9"/>
        <v>shorts</v>
      </c>
      <c r="S98" s="6">
        <f t="shared" si="10"/>
        <v>40324.662511574075</v>
      </c>
      <c r="T98" s="6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6"/>
        <v>1.0625</v>
      </c>
      <c r="P99">
        <f t="shared" si="7"/>
        <v>50</v>
      </c>
      <c r="Q99" t="str">
        <f t="shared" si="8"/>
        <v>film &amp; video</v>
      </c>
      <c r="R99" t="str">
        <f t="shared" si="9"/>
        <v>shorts</v>
      </c>
      <c r="S99" s="6">
        <f t="shared" si="10"/>
        <v>40706.135208333333</v>
      </c>
      <c r="T99" s="6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6"/>
        <v>1.0625</v>
      </c>
      <c r="P100">
        <f t="shared" si="7"/>
        <v>53.333333333333336</v>
      </c>
      <c r="Q100" t="str">
        <f t="shared" si="8"/>
        <v>film &amp; video</v>
      </c>
      <c r="R100" t="str">
        <f t="shared" si="9"/>
        <v>shorts</v>
      </c>
      <c r="S100" s="6">
        <f t="shared" si="10"/>
        <v>41214.79483796296</v>
      </c>
      <c r="T100" s="6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6"/>
        <v>1.0601933333333333</v>
      </c>
      <c r="P101">
        <f t="shared" si="7"/>
        <v>38.46153846153846</v>
      </c>
      <c r="Q101" t="str">
        <f t="shared" si="8"/>
        <v>film &amp; video</v>
      </c>
      <c r="R101" t="str">
        <f t="shared" si="9"/>
        <v>shorts</v>
      </c>
      <c r="S101" s="6">
        <f t="shared" si="10"/>
        <v>41631.902766203704</v>
      </c>
      <c r="T101" s="6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6"/>
        <v>1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6">
        <f t="shared" si="10"/>
        <v>41197.753310185188</v>
      </c>
      <c r="T102" s="6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6"/>
        <v>1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6">
        <f t="shared" si="10"/>
        <v>41274.776736111111</v>
      </c>
      <c r="T103" s="6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6"/>
        <v>1.2775000000000001</v>
      </c>
      <c r="P104">
        <f t="shared" si="7"/>
        <v>92.307692307692307</v>
      </c>
      <c r="Q104" t="str">
        <f t="shared" si="8"/>
        <v>film &amp; video</v>
      </c>
      <c r="R104" t="str">
        <f t="shared" si="9"/>
        <v>shorts</v>
      </c>
      <c r="S104" s="6">
        <f t="shared" si="10"/>
        <v>40505.131168981483</v>
      </c>
      <c r="T104" s="6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6"/>
        <v>1.0515384615384615</v>
      </c>
      <c r="P105">
        <f t="shared" si="7"/>
        <v>26.530612244897959</v>
      </c>
      <c r="Q105" t="str">
        <f t="shared" si="8"/>
        <v>film &amp; video</v>
      </c>
      <c r="R105" t="str">
        <f t="shared" si="9"/>
        <v>shorts</v>
      </c>
      <c r="S105" s="6">
        <f t="shared" si="10"/>
        <v>41682.805902777778</v>
      </c>
      <c r="T105" s="6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6"/>
        <v>1.2</v>
      </c>
      <c r="P106">
        <f t="shared" si="7"/>
        <v>50</v>
      </c>
      <c r="Q106" t="str">
        <f t="shared" si="8"/>
        <v>film &amp; video</v>
      </c>
      <c r="R106" t="str">
        <f t="shared" si="9"/>
        <v>shorts</v>
      </c>
      <c r="S106" s="6">
        <f t="shared" si="10"/>
        <v>40612.695208333331</v>
      </c>
      <c r="T106" s="6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6"/>
        <v>1.074090909090909</v>
      </c>
      <c r="P107">
        <f t="shared" si="7"/>
        <v>36.666666666666664</v>
      </c>
      <c r="Q107" t="str">
        <f t="shared" si="8"/>
        <v>film &amp; video</v>
      </c>
      <c r="R107" t="str">
        <f t="shared" si="9"/>
        <v>shorts</v>
      </c>
      <c r="S107" s="6">
        <f t="shared" si="10"/>
        <v>42485.724768518514</v>
      </c>
      <c r="T107" s="6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6"/>
        <v>1.0049999999999999</v>
      </c>
      <c r="P108">
        <f t="shared" si="7"/>
        <v>185.18518518518519</v>
      </c>
      <c r="Q108" t="str">
        <f t="shared" si="8"/>
        <v>film &amp; video</v>
      </c>
      <c r="R108" t="str">
        <f t="shared" si="9"/>
        <v>shorts</v>
      </c>
      <c r="S108" s="6">
        <f t="shared" si="10"/>
        <v>40987.776631944449</v>
      </c>
      <c r="T108" s="6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6"/>
        <v>1.0246666666666666</v>
      </c>
      <c r="P109">
        <f t="shared" si="7"/>
        <v>108.69565217391305</v>
      </c>
      <c r="Q109" t="str">
        <f t="shared" si="8"/>
        <v>film &amp; video</v>
      </c>
      <c r="R109" t="str">
        <f t="shared" si="9"/>
        <v>shorts</v>
      </c>
      <c r="S109" s="6">
        <f t="shared" si="10"/>
        <v>40635.982488425929</v>
      </c>
      <c r="T109" s="6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6"/>
        <v>2.4666666666666668</v>
      </c>
      <c r="P110">
        <f t="shared" si="7"/>
        <v>31.914893617021278</v>
      </c>
      <c r="Q110" t="str">
        <f t="shared" si="8"/>
        <v>film &amp; video</v>
      </c>
      <c r="R110" t="str">
        <f t="shared" si="9"/>
        <v>shorts</v>
      </c>
      <c r="S110" s="6">
        <f t="shared" si="10"/>
        <v>41365.613078703704</v>
      </c>
      <c r="T110" s="6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6"/>
        <v>2.1949999999999998</v>
      </c>
      <c r="P111">
        <f t="shared" si="7"/>
        <v>21.276595744680851</v>
      </c>
      <c r="Q111" t="str">
        <f t="shared" si="8"/>
        <v>film &amp; video</v>
      </c>
      <c r="R111" t="str">
        <f t="shared" si="9"/>
        <v>shorts</v>
      </c>
      <c r="S111" s="6">
        <f t="shared" si="10"/>
        <v>40570.025810185187</v>
      </c>
      <c r="T111" s="6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6"/>
        <v>1.3076923076923077</v>
      </c>
      <c r="P112">
        <f t="shared" si="7"/>
        <v>50</v>
      </c>
      <c r="Q112" t="str">
        <f t="shared" si="8"/>
        <v>film &amp; video</v>
      </c>
      <c r="R112" t="str">
        <f t="shared" si="9"/>
        <v>shorts</v>
      </c>
      <c r="S112" s="6">
        <f t="shared" si="10"/>
        <v>41557.949687500004</v>
      </c>
      <c r="T112" s="6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6"/>
        <v>1.5457142857142858</v>
      </c>
      <c r="P113">
        <f t="shared" si="7"/>
        <v>66.037735849056602</v>
      </c>
      <c r="Q113" t="str">
        <f t="shared" si="8"/>
        <v>film &amp; video</v>
      </c>
      <c r="R113" t="str">
        <f t="shared" si="9"/>
        <v>shorts</v>
      </c>
      <c r="S113" s="6">
        <f t="shared" si="10"/>
        <v>42125.333182870367</v>
      </c>
      <c r="T113" s="6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6"/>
        <v>1.04</v>
      </c>
      <c r="P114">
        <f t="shared" si="7"/>
        <v>61.728395061728392</v>
      </c>
      <c r="Q114" t="str">
        <f t="shared" si="8"/>
        <v>film &amp; video</v>
      </c>
      <c r="R114" t="str">
        <f t="shared" si="9"/>
        <v>shorts</v>
      </c>
      <c r="S114" s="6">
        <f t="shared" si="10"/>
        <v>41718.043032407404</v>
      </c>
      <c r="T114" s="6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6"/>
        <v>1.41</v>
      </c>
      <c r="P115">
        <f t="shared" si="7"/>
        <v>64.102564102564102</v>
      </c>
      <c r="Q115" t="str">
        <f t="shared" si="8"/>
        <v>film &amp; video</v>
      </c>
      <c r="R115" t="str">
        <f t="shared" si="9"/>
        <v>shorts</v>
      </c>
      <c r="S115" s="6">
        <f t="shared" si="10"/>
        <v>40753.758425925924</v>
      </c>
      <c r="T115" s="6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6"/>
        <v>1.0333333333333334</v>
      </c>
      <c r="P116">
        <f t="shared" si="7"/>
        <v>85.714285714285708</v>
      </c>
      <c r="Q116" t="str">
        <f t="shared" si="8"/>
        <v>film &amp; video</v>
      </c>
      <c r="R116" t="str">
        <f t="shared" si="9"/>
        <v>shorts</v>
      </c>
      <c r="S116" s="6">
        <f t="shared" si="10"/>
        <v>40861.27416666667</v>
      </c>
      <c r="T116" s="6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6"/>
        <v>1.4044444444444444</v>
      </c>
      <c r="P117">
        <f t="shared" si="7"/>
        <v>20.454545454545453</v>
      </c>
      <c r="Q117" t="str">
        <f t="shared" si="8"/>
        <v>film &amp; video</v>
      </c>
      <c r="R117" t="str">
        <f t="shared" si="9"/>
        <v>shorts</v>
      </c>
      <c r="S117" s="6">
        <f t="shared" si="10"/>
        <v>40918.738935185182</v>
      </c>
      <c r="T117" s="6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6"/>
        <v>1.1365714285714286</v>
      </c>
      <c r="P118">
        <f t="shared" si="7"/>
        <v>61.403508771929822</v>
      </c>
      <c r="Q118" t="str">
        <f t="shared" si="8"/>
        <v>film &amp; video</v>
      </c>
      <c r="R118" t="str">
        <f t="shared" si="9"/>
        <v>shorts</v>
      </c>
      <c r="S118" s="6">
        <f t="shared" si="10"/>
        <v>40595.497164351851</v>
      </c>
      <c r="T118" s="6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6"/>
        <v>1.0049377777777779</v>
      </c>
      <c r="P119">
        <f t="shared" si="7"/>
        <v>166.66666666666666</v>
      </c>
      <c r="Q119" t="str">
        <f t="shared" si="8"/>
        <v>film &amp; video</v>
      </c>
      <c r="R119" t="str">
        <f t="shared" si="9"/>
        <v>shorts</v>
      </c>
      <c r="S119" s="6">
        <f t="shared" si="10"/>
        <v>40248.834999999999</v>
      </c>
      <c r="T119" s="6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6"/>
        <v>1.1303159999999999</v>
      </c>
      <c r="P120">
        <f t="shared" si="7"/>
        <v>128.2051282051282</v>
      </c>
      <c r="Q120" t="str">
        <f t="shared" si="8"/>
        <v>film &amp; video</v>
      </c>
      <c r="R120" t="str">
        <f t="shared" si="9"/>
        <v>shorts</v>
      </c>
      <c r="S120" s="6">
        <f t="shared" si="10"/>
        <v>40723.053657407407</v>
      </c>
      <c r="T120" s="6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6"/>
        <v>1.0455692307692308</v>
      </c>
      <c r="P121">
        <f t="shared" si="7"/>
        <v>87.837837837837839</v>
      </c>
      <c r="Q121" t="str">
        <f t="shared" si="8"/>
        <v>film &amp; video</v>
      </c>
      <c r="R121" t="str">
        <f t="shared" si="9"/>
        <v>shorts</v>
      </c>
      <c r="S121" s="6">
        <f t="shared" si="10"/>
        <v>40739.069282407407</v>
      </c>
      <c r="T121" s="6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6"/>
        <v>1.4285714285714287E-4</v>
      </c>
      <c r="P122">
        <f t="shared" si="7"/>
        <v>70000</v>
      </c>
      <c r="Q122" t="str">
        <f t="shared" si="8"/>
        <v>film &amp; video</v>
      </c>
      <c r="R122" t="str">
        <f t="shared" si="9"/>
        <v>science fiction</v>
      </c>
      <c r="S122" s="6">
        <f t="shared" si="10"/>
        <v>42616.049849537041</v>
      </c>
      <c r="T122" s="6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6"/>
        <v>3.3333333333333332E-4</v>
      </c>
      <c r="P123">
        <f t="shared" si="7"/>
        <v>3000</v>
      </c>
      <c r="Q123" t="str">
        <f t="shared" si="8"/>
        <v>film &amp; video</v>
      </c>
      <c r="R123" t="str">
        <f t="shared" si="9"/>
        <v>science fiction</v>
      </c>
      <c r="S123" s="6">
        <f t="shared" si="10"/>
        <v>42096.704976851848</v>
      </c>
      <c r="T123" s="6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6"/>
        <v>0</v>
      </c>
      <c r="P124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6">
        <f t="shared" si="10"/>
        <v>42593.431793981479</v>
      </c>
      <c r="T124" s="6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6"/>
        <v>2.7454545454545453E-3</v>
      </c>
      <c r="P125">
        <f t="shared" si="7"/>
        <v>9166.6666666666661</v>
      </c>
      <c r="Q125" t="str">
        <f t="shared" si="8"/>
        <v>film &amp; video</v>
      </c>
      <c r="R125" t="str">
        <f t="shared" si="9"/>
        <v>science fiction</v>
      </c>
      <c r="S125" s="6">
        <f t="shared" si="10"/>
        <v>41904.781990740739</v>
      </c>
      <c r="T125" s="6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6"/>
        <v>0</v>
      </c>
      <c r="P12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6">
        <f t="shared" si="10"/>
        <v>42114.928726851853</v>
      </c>
      <c r="T126" s="6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6"/>
        <v>0.14000000000000001</v>
      </c>
      <c r="P127">
        <f t="shared" si="7"/>
        <v>83.333333333333329</v>
      </c>
      <c r="Q127" t="str">
        <f t="shared" si="8"/>
        <v>film &amp; video</v>
      </c>
      <c r="R127" t="str">
        <f t="shared" si="9"/>
        <v>science fiction</v>
      </c>
      <c r="S127" s="6">
        <f t="shared" si="10"/>
        <v>42709.993981481486</v>
      </c>
      <c r="T127" s="6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6"/>
        <v>5.5480000000000002E-2</v>
      </c>
      <c r="P128">
        <f t="shared" si="7"/>
        <v>1923.0769230769231</v>
      </c>
      <c r="Q128" t="str">
        <f t="shared" si="8"/>
        <v>film &amp; video</v>
      </c>
      <c r="R128" t="str">
        <f t="shared" si="9"/>
        <v>science fiction</v>
      </c>
      <c r="S128" s="6">
        <f t="shared" si="10"/>
        <v>42135.589548611111</v>
      </c>
      <c r="T128" s="6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6"/>
        <v>2.375E-2</v>
      </c>
      <c r="P129">
        <f t="shared" si="7"/>
        <v>2000</v>
      </c>
      <c r="Q129" t="str">
        <f t="shared" si="8"/>
        <v>film &amp; video</v>
      </c>
      <c r="R129" t="str">
        <f t="shared" si="9"/>
        <v>science fiction</v>
      </c>
      <c r="S129" s="6">
        <f t="shared" si="10"/>
        <v>42067.62431712963</v>
      </c>
      <c r="T129" s="6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6"/>
        <v>1.8669999999999999E-2</v>
      </c>
      <c r="P130">
        <f t="shared" si="7"/>
        <v>16666.666666666668</v>
      </c>
      <c r="Q130" t="str">
        <f t="shared" si="8"/>
        <v>film &amp; video</v>
      </c>
      <c r="R130" t="str">
        <f t="shared" si="9"/>
        <v>science fiction</v>
      </c>
      <c r="S130" s="6">
        <f t="shared" si="10"/>
        <v>42628.22792824074</v>
      </c>
      <c r="T130" s="6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2">E131/D131</f>
        <v>0</v>
      </c>
      <c r="P131">
        <f t="shared" ref="P131:P194" si="13">IFERROR(D131/L131,0)</f>
        <v>0</v>
      </c>
      <c r="Q131" t="str">
        <f t="shared" ref="Q131:Q194" si="14">LEFT(N131,FIND("/",N131)-1)</f>
        <v>film &amp; video</v>
      </c>
      <c r="R131" t="str">
        <f t="shared" ref="R131:R194" si="15">MID(N131,FIND("/",N131)+1,100)</f>
        <v>science fiction</v>
      </c>
      <c r="S131" s="6">
        <f t="shared" ref="S131:S194" si="16">(((J131/60)/60)/24)+DATE(1970,1,1)</f>
        <v>41882.937303240738</v>
      </c>
      <c r="T131" s="6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2"/>
        <v>0</v>
      </c>
      <c r="P132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6">
        <f t="shared" si="16"/>
        <v>41778.915416666663</v>
      </c>
      <c r="T132" s="6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2"/>
        <v>0</v>
      </c>
      <c r="P133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6">
        <f t="shared" si="16"/>
        <v>42541.837511574078</v>
      </c>
      <c r="T133" s="6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2"/>
        <v>9.5687499999999995E-2</v>
      </c>
      <c r="P134">
        <f t="shared" si="13"/>
        <v>987.65432098765427</v>
      </c>
      <c r="Q134" t="str">
        <f t="shared" si="14"/>
        <v>film &amp; video</v>
      </c>
      <c r="R134" t="str">
        <f t="shared" si="15"/>
        <v>science fiction</v>
      </c>
      <c r="S134" s="6">
        <f t="shared" si="16"/>
        <v>41905.812581018516</v>
      </c>
      <c r="T134" s="6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2"/>
        <v>0</v>
      </c>
      <c r="P135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6">
        <f t="shared" si="16"/>
        <v>42491.80768518518</v>
      </c>
      <c r="T135" s="6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2"/>
        <v>0</v>
      </c>
      <c r="P13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6">
        <f t="shared" si="16"/>
        <v>42221.909930555557</v>
      </c>
      <c r="T136" s="6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2"/>
        <v>0.13433333333333333</v>
      </c>
      <c r="P137">
        <f t="shared" si="13"/>
        <v>600</v>
      </c>
      <c r="Q137" t="str">
        <f t="shared" si="14"/>
        <v>film &amp; video</v>
      </c>
      <c r="R137" t="str">
        <f t="shared" si="15"/>
        <v>science fiction</v>
      </c>
      <c r="S137" s="6">
        <f t="shared" si="16"/>
        <v>41788.381909722222</v>
      </c>
      <c r="T137" s="6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2"/>
        <v>0</v>
      </c>
      <c r="P138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6">
        <f t="shared" si="16"/>
        <v>42096.410115740742</v>
      </c>
      <c r="T138" s="6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2"/>
        <v>0</v>
      </c>
      <c r="P139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6">
        <f t="shared" si="16"/>
        <v>42239.573993055557</v>
      </c>
      <c r="T139" s="6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2"/>
        <v>3.1413333333333335E-2</v>
      </c>
      <c r="P140">
        <f t="shared" si="13"/>
        <v>2586.2068965517242</v>
      </c>
      <c r="Q140" t="str">
        <f t="shared" si="14"/>
        <v>film &amp; video</v>
      </c>
      <c r="R140" t="str">
        <f t="shared" si="15"/>
        <v>science fiction</v>
      </c>
      <c r="S140" s="6">
        <f t="shared" si="16"/>
        <v>42186.257418981477</v>
      </c>
      <c r="T140" s="6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2"/>
        <v>1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6">
        <f t="shared" si="16"/>
        <v>42187.920972222222</v>
      </c>
      <c r="T141" s="6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2"/>
        <v>0</v>
      </c>
      <c r="P142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6">
        <f t="shared" si="16"/>
        <v>42053.198287037041</v>
      </c>
      <c r="T142" s="6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2"/>
        <v>0.10775</v>
      </c>
      <c r="P143">
        <f t="shared" si="13"/>
        <v>428.57142857142856</v>
      </c>
      <c r="Q143" t="str">
        <f t="shared" si="14"/>
        <v>film &amp; video</v>
      </c>
      <c r="R143" t="str">
        <f t="shared" si="15"/>
        <v>science fiction</v>
      </c>
      <c r="S143" s="6">
        <f t="shared" si="16"/>
        <v>42110.153043981481</v>
      </c>
      <c r="T143" s="6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2"/>
        <v>3.3333333333333335E-3</v>
      </c>
      <c r="P144">
        <f t="shared" si="13"/>
        <v>3000</v>
      </c>
      <c r="Q144" t="str">
        <f t="shared" si="14"/>
        <v>film &amp; video</v>
      </c>
      <c r="R144" t="str">
        <f t="shared" si="15"/>
        <v>science fiction</v>
      </c>
      <c r="S144" s="6">
        <f t="shared" si="16"/>
        <v>41938.893263888887</v>
      </c>
      <c r="T144" s="6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2"/>
        <v>0</v>
      </c>
      <c r="P145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6">
        <f t="shared" si="16"/>
        <v>42559.064143518524</v>
      </c>
      <c r="T145" s="6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2"/>
        <v>0.27600000000000002</v>
      </c>
      <c r="P146">
        <f t="shared" si="13"/>
        <v>202.70270270270271</v>
      </c>
      <c r="Q146" t="str">
        <f t="shared" si="14"/>
        <v>film &amp; video</v>
      </c>
      <c r="R146" t="str">
        <f t="shared" si="15"/>
        <v>science fiction</v>
      </c>
      <c r="S146" s="6">
        <f t="shared" si="16"/>
        <v>42047.762407407412</v>
      </c>
      <c r="T146" s="6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2"/>
        <v>7.5111111111111115E-2</v>
      </c>
      <c r="P147">
        <f t="shared" si="13"/>
        <v>500</v>
      </c>
      <c r="Q147" t="str">
        <f t="shared" si="14"/>
        <v>film &amp; video</v>
      </c>
      <c r="R147" t="str">
        <f t="shared" si="15"/>
        <v>science fiction</v>
      </c>
      <c r="S147" s="6">
        <f t="shared" si="16"/>
        <v>42200.542268518519</v>
      </c>
      <c r="T147" s="6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2"/>
        <v>5.7499999999999999E-3</v>
      </c>
      <c r="P148">
        <f t="shared" si="13"/>
        <v>6666.666666666667</v>
      </c>
      <c r="Q148" t="str">
        <f t="shared" si="14"/>
        <v>film &amp; video</v>
      </c>
      <c r="R148" t="str">
        <f t="shared" si="15"/>
        <v>science fiction</v>
      </c>
      <c r="S148" s="6">
        <f t="shared" si="16"/>
        <v>42693.016180555554</v>
      </c>
      <c r="T148" s="6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2"/>
        <v>0</v>
      </c>
      <c r="P149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6">
        <f t="shared" si="16"/>
        <v>41969.767824074079</v>
      </c>
      <c r="T149" s="6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2"/>
        <v>8.0000000000000004E-4</v>
      </c>
      <c r="P150">
        <f t="shared" si="13"/>
        <v>25000</v>
      </c>
      <c r="Q150" t="str">
        <f t="shared" si="14"/>
        <v>film &amp; video</v>
      </c>
      <c r="R150" t="str">
        <f t="shared" si="15"/>
        <v>science fiction</v>
      </c>
      <c r="S150" s="6">
        <f t="shared" si="16"/>
        <v>42397.281666666662</v>
      </c>
      <c r="T150" s="6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2"/>
        <v>9.1999999999999998E-3</v>
      </c>
      <c r="P151">
        <f t="shared" si="13"/>
        <v>1666.6666666666667</v>
      </c>
      <c r="Q151" t="str">
        <f t="shared" si="14"/>
        <v>film &amp; video</v>
      </c>
      <c r="R151" t="str">
        <f t="shared" si="15"/>
        <v>science fiction</v>
      </c>
      <c r="S151" s="6">
        <f t="shared" si="16"/>
        <v>41968.172106481477</v>
      </c>
      <c r="T151" s="6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2"/>
        <v>0.23163076923076922</v>
      </c>
      <c r="P152">
        <f t="shared" si="13"/>
        <v>1940.2985074626865</v>
      </c>
      <c r="Q152" t="str">
        <f t="shared" si="14"/>
        <v>film &amp; video</v>
      </c>
      <c r="R152" t="str">
        <f t="shared" si="15"/>
        <v>science fiction</v>
      </c>
      <c r="S152" s="6">
        <f t="shared" si="16"/>
        <v>42090.161828703705</v>
      </c>
      <c r="T152" s="6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2"/>
        <v>5.5999999999999995E-4</v>
      </c>
      <c r="P153">
        <f t="shared" si="13"/>
        <v>50000</v>
      </c>
      <c r="Q153" t="str">
        <f t="shared" si="14"/>
        <v>film &amp; video</v>
      </c>
      <c r="R153" t="str">
        <f t="shared" si="15"/>
        <v>science fiction</v>
      </c>
      <c r="S153" s="6">
        <f t="shared" si="16"/>
        <v>42113.550821759258</v>
      </c>
      <c r="T153" s="6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2"/>
        <v>7.8947368421052633E-5</v>
      </c>
      <c r="P154">
        <f t="shared" si="13"/>
        <v>190000</v>
      </c>
      <c r="Q154" t="str">
        <f t="shared" si="14"/>
        <v>film &amp; video</v>
      </c>
      <c r="R154" t="str">
        <f t="shared" si="15"/>
        <v>science fiction</v>
      </c>
      <c r="S154" s="6">
        <f t="shared" si="16"/>
        <v>41875.077546296299</v>
      </c>
      <c r="T154" s="6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2"/>
        <v>7.1799999999999998E-3</v>
      </c>
      <c r="P155">
        <f t="shared" si="13"/>
        <v>5000</v>
      </c>
      <c r="Q155" t="str">
        <f t="shared" si="14"/>
        <v>film &amp; video</v>
      </c>
      <c r="R155" t="str">
        <f t="shared" si="15"/>
        <v>science fiction</v>
      </c>
      <c r="S155" s="6">
        <f t="shared" si="16"/>
        <v>41933.586157407408</v>
      </c>
      <c r="T155" s="6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2"/>
        <v>2.6666666666666668E-2</v>
      </c>
      <c r="P156">
        <f t="shared" si="13"/>
        <v>500</v>
      </c>
      <c r="Q156" t="str">
        <f t="shared" si="14"/>
        <v>film &amp; video</v>
      </c>
      <c r="R156" t="str">
        <f t="shared" si="15"/>
        <v>science fiction</v>
      </c>
      <c r="S156" s="6">
        <f t="shared" si="16"/>
        <v>42115.547395833331</v>
      </c>
      <c r="T156" s="6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2"/>
        <v>6.0000000000000002E-5</v>
      </c>
      <c r="P157">
        <f t="shared" si="13"/>
        <v>337500</v>
      </c>
      <c r="Q157" t="str">
        <f t="shared" si="14"/>
        <v>film &amp; video</v>
      </c>
      <c r="R157" t="str">
        <f t="shared" si="15"/>
        <v>science fiction</v>
      </c>
      <c r="S157" s="6">
        <f t="shared" si="16"/>
        <v>42168.559432870374</v>
      </c>
      <c r="T157" s="6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2"/>
        <v>5.0999999999999997E-2</v>
      </c>
      <c r="P158">
        <f t="shared" si="13"/>
        <v>2333.3333333333335</v>
      </c>
      <c r="Q158" t="str">
        <f t="shared" si="14"/>
        <v>film &amp; video</v>
      </c>
      <c r="R158" t="str">
        <f t="shared" si="15"/>
        <v>science fiction</v>
      </c>
      <c r="S158" s="6">
        <f t="shared" si="16"/>
        <v>41794.124953703707</v>
      </c>
      <c r="T158" s="6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2"/>
        <v>2.671118530884808E-3</v>
      </c>
      <c r="P159">
        <f t="shared" si="13"/>
        <v>1497.5</v>
      </c>
      <c r="Q159" t="str">
        <f t="shared" si="14"/>
        <v>film &amp; video</v>
      </c>
      <c r="R159" t="str">
        <f t="shared" si="15"/>
        <v>science fiction</v>
      </c>
      <c r="S159" s="6">
        <f t="shared" si="16"/>
        <v>42396.911712962959</v>
      </c>
      <c r="T159" s="6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2"/>
        <v>0</v>
      </c>
      <c r="P160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6">
        <f t="shared" si="16"/>
        <v>41904.07671296296</v>
      </c>
      <c r="T160" s="6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2"/>
        <v>2.0000000000000002E-5</v>
      </c>
      <c r="P161">
        <f t="shared" si="13"/>
        <v>500000</v>
      </c>
      <c r="Q161" t="str">
        <f t="shared" si="14"/>
        <v>film &amp; video</v>
      </c>
      <c r="R161" t="str">
        <f t="shared" si="15"/>
        <v>science fiction</v>
      </c>
      <c r="S161" s="6">
        <f t="shared" si="16"/>
        <v>42514.434548611112</v>
      </c>
      <c r="T161" s="6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2"/>
        <v>0</v>
      </c>
      <c r="P162">
        <f t="shared" si="13"/>
        <v>0</v>
      </c>
      <c r="Q162" t="str">
        <f t="shared" si="14"/>
        <v>film &amp; video</v>
      </c>
      <c r="R162" t="str">
        <f t="shared" si="15"/>
        <v>drama</v>
      </c>
      <c r="S162" s="6">
        <f t="shared" si="16"/>
        <v>42171.913090277783</v>
      </c>
      <c r="T162" s="6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2"/>
        <v>1E-4</v>
      </c>
      <c r="P163">
        <f t="shared" si="13"/>
        <v>50000</v>
      </c>
      <c r="Q163" t="str">
        <f t="shared" si="14"/>
        <v>film &amp; video</v>
      </c>
      <c r="R163" t="str">
        <f t="shared" si="15"/>
        <v>drama</v>
      </c>
      <c r="S163" s="6">
        <f t="shared" si="16"/>
        <v>41792.687442129631</v>
      </c>
      <c r="T163" s="6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2"/>
        <v>0.15535714285714286</v>
      </c>
      <c r="P164">
        <f t="shared" si="13"/>
        <v>280</v>
      </c>
      <c r="Q164" t="str">
        <f t="shared" si="14"/>
        <v>film &amp; video</v>
      </c>
      <c r="R164" t="str">
        <f t="shared" si="15"/>
        <v>drama</v>
      </c>
      <c r="S164" s="6">
        <f t="shared" si="16"/>
        <v>41835.126805555556</v>
      </c>
      <c r="T164" s="6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2"/>
        <v>0</v>
      </c>
      <c r="P165">
        <f t="shared" si="13"/>
        <v>0</v>
      </c>
      <c r="Q165" t="str">
        <f t="shared" si="14"/>
        <v>film &amp; video</v>
      </c>
      <c r="R165" t="str">
        <f t="shared" si="15"/>
        <v>drama</v>
      </c>
      <c r="S165" s="6">
        <f t="shared" si="16"/>
        <v>42243.961273148147</v>
      </c>
      <c r="T165" s="6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2"/>
        <v>5.3333333333333332E-3</v>
      </c>
      <c r="P166">
        <f t="shared" si="13"/>
        <v>17142.857142857141</v>
      </c>
      <c r="Q166" t="str">
        <f t="shared" si="14"/>
        <v>film &amp; video</v>
      </c>
      <c r="R166" t="str">
        <f t="shared" si="15"/>
        <v>drama</v>
      </c>
      <c r="S166" s="6">
        <f t="shared" si="16"/>
        <v>41841.762743055559</v>
      </c>
      <c r="T166" s="6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2"/>
        <v>0</v>
      </c>
      <c r="P167">
        <f t="shared" si="13"/>
        <v>0</v>
      </c>
      <c r="Q167" t="str">
        <f t="shared" si="14"/>
        <v>film &amp; video</v>
      </c>
      <c r="R167" t="str">
        <f t="shared" si="15"/>
        <v>drama</v>
      </c>
      <c r="S167" s="6">
        <f t="shared" si="16"/>
        <v>42351.658842592587</v>
      </c>
      <c r="T167" s="6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2"/>
        <v>0.6</v>
      </c>
      <c r="P168">
        <f t="shared" si="13"/>
        <v>5000</v>
      </c>
      <c r="Q168" t="str">
        <f t="shared" si="14"/>
        <v>film &amp; video</v>
      </c>
      <c r="R168" t="str">
        <f t="shared" si="15"/>
        <v>drama</v>
      </c>
      <c r="S168" s="6">
        <f t="shared" si="16"/>
        <v>42721.075949074075</v>
      </c>
      <c r="T168" s="6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2"/>
        <v>1E-4</v>
      </c>
      <c r="P169">
        <f t="shared" si="13"/>
        <v>55000</v>
      </c>
      <c r="Q169" t="str">
        <f t="shared" si="14"/>
        <v>film &amp; video</v>
      </c>
      <c r="R169" t="str">
        <f t="shared" si="15"/>
        <v>drama</v>
      </c>
      <c r="S169" s="6">
        <f t="shared" si="16"/>
        <v>42160.927488425921</v>
      </c>
      <c r="T169" s="6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2"/>
        <v>4.0625000000000001E-2</v>
      </c>
      <c r="P170">
        <f t="shared" si="13"/>
        <v>2666.6666666666665</v>
      </c>
      <c r="Q170" t="str">
        <f t="shared" si="14"/>
        <v>film &amp; video</v>
      </c>
      <c r="R170" t="str">
        <f t="shared" si="15"/>
        <v>drama</v>
      </c>
      <c r="S170" s="6">
        <f t="shared" si="16"/>
        <v>42052.83530092593</v>
      </c>
      <c r="T170" s="6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2"/>
        <v>0.224</v>
      </c>
      <c r="P171">
        <f t="shared" si="13"/>
        <v>250</v>
      </c>
      <c r="Q171" t="str">
        <f t="shared" si="14"/>
        <v>film &amp; video</v>
      </c>
      <c r="R171" t="str">
        <f t="shared" si="15"/>
        <v>drama</v>
      </c>
      <c r="S171" s="6">
        <f t="shared" si="16"/>
        <v>41900.505312499998</v>
      </c>
      <c r="T171" s="6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2"/>
        <v>3.2500000000000001E-2</v>
      </c>
      <c r="P172">
        <f t="shared" si="13"/>
        <v>1000</v>
      </c>
      <c r="Q172" t="str">
        <f t="shared" si="14"/>
        <v>film &amp; video</v>
      </c>
      <c r="R172" t="str">
        <f t="shared" si="15"/>
        <v>drama</v>
      </c>
      <c r="S172" s="6">
        <f t="shared" si="16"/>
        <v>42216.977812500001</v>
      </c>
      <c r="T172" s="6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2"/>
        <v>2.0000000000000002E-5</v>
      </c>
      <c r="P173">
        <f t="shared" si="13"/>
        <v>50000</v>
      </c>
      <c r="Q173" t="str">
        <f t="shared" si="14"/>
        <v>film &amp; video</v>
      </c>
      <c r="R173" t="str">
        <f t="shared" si="15"/>
        <v>drama</v>
      </c>
      <c r="S173" s="6">
        <f t="shared" si="16"/>
        <v>42534.180717592593</v>
      </c>
      <c r="T173" s="6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2"/>
        <v>0</v>
      </c>
      <c r="P174">
        <f t="shared" si="13"/>
        <v>0</v>
      </c>
      <c r="Q174" t="str">
        <f t="shared" si="14"/>
        <v>film &amp; video</v>
      </c>
      <c r="R174" t="str">
        <f t="shared" si="15"/>
        <v>drama</v>
      </c>
      <c r="S174" s="6">
        <f t="shared" si="16"/>
        <v>42047.394942129627</v>
      </c>
      <c r="T174" s="6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2"/>
        <v>0</v>
      </c>
      <c r="P175">
        <f t="shared" si="13"/>
        <v>0</v>
      </c>
      <c r="Q175" t="str">
        <f t="shared" si="14"/>
        <v>film &amp; video</v>
      </c>
      <c r="R175" t="str">
        <f t="shared" si="15"/>
        <v>drama</v>
      </c>
      <c r="S175" s="6">
        <f t="shared" si="16"/>
        <v>42033.573009259257</v>
      </c>
      <c r="T175" s="6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2"/>
        <v>0</v>
      </c>
      <c r="P176">
        <f t="shared" si="13"/>
        <v>0</v>
      </c>
      <c r="Q176" t="str">
        <f t="shared" si="14"/>
        <v>film &amp; video</v>
      </c>
      <c r="R176" t="str">
        <f t="shared" si="15"/>
        <v>drama</v>
      </c>
      <c r="S176" s="6">
        <f t="shared" si="16"/>
        <v>42072.758981481486</v>
      </c>
      <c r="T176" s="6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2"/>
        <v>6.4850000000000005E-2</v>
      </c>
      <c r="P177">
        <f t="shared" si="13"/>
        <v>769.23076923076928</v>
      </c>
      <c r="Q177" t="str">
        <f t="shared" si="14"/>
        <v>film &amp; video</v>
      </c>
      <c r="R177" t="str">
        <f t="shared" si="15"/>
        <v>drama</v>
      </c>
      <c r="S177" s="6">
        <f t="shared" si="16"/>
        <v>41855.777905092589</v>
      </c>
      <c r="T177" s="6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2"/>
        <v>0</v>
      </c>
      <c r="P178">
        <f t="shared" si="13"/>
        <v>0</v>
      </c>
      <c r="Q178" t="str">
        <f t="shared" si="14"/>
        <v>film &amp; video</v>
      </c>
      <c r="R178" t="str">
        <f t="shared" si="15"/>
        <v>drama</v>
      </c>
      <c r="S178" s="6">
        <f t="shared" si="16"/>
        <v>42191.824062500003</v>
      </c>
      <c r="T178" s="6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2"/>
        <v>0.4</v>
      </c>
      <c r="P179">
        <f t="shared" si="13"/>
        <v>64.285714285714292</v>
      </c>
      <c r="Q179" t="str">
        <f t="shared" si="14"/>
        <v>film &amp; video</v>
      </c>
      <c r="R179" t="str">
        <f t="shared" si="15"/>
        <v>drama</v>
      </c>
      <c r="S179" s="6">
        <f t="shared" si="16"/>
        <v>42070.047754629632</v>
      </c>
      <c r="T179" s="6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2"/>
        <v>0</v>
      </c>
      <c r="P180">
        <f t="shared" si="13"/>
        <v>0</v>
      </c>
      <c r="Q180" t="str">
        <f t="shared" si="14"/>
        <v>film &amp; video</v>
      </c>
      <c r="R180" t="str">
        <f t="shared" si="15"/>
        <v>drama</v>
      </c>
      <c r="S180" s="6">
        <f t="shared" si="16"/>
        <v>42304.955381944441</v>
      </c>
      <c r="T180" s="6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2"/>
        <v>0.2</v>
      </c>
      <c r="P181">
        <f t="shared" si="13"/>
        <v>500</v>
      </c>
      <c r="Q181" t="str">
        <f t="shared" si="14"/>
        <v>film &amp; video</v>
      </c>
      <c r="R181" t="str">
        <f t="shared" si="15"/>
        <v>drama</v>
      </c>
      <c r="S181" s="6">
        <f t="shared" si="16"/>
        <v>42403.080497685187</v>
      </c>
      <c r="T181" s="6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2"/>
        <v>0.33416666666666667</v>
      </c>
      <c r="P182">
        <f t="shared" si="13"/>
        <v>92.307692307692307</v>
      </c>
      <c r="Q182" t="str">
        <f t="shared" si="14"/>
        <v>film &amp; video</v>
      </c>
      <c r="R182" t="str">
        <f t="shared" si="15"/>
        <v>drama</v>
      </c>
      <c r="S182" s="6">
        <f t="shared" si="16"/>
        <v>42067.991238425922</v>
      </c>
      <c r="T182" s="6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2"/>
        <v>0.21092608822670172</v>
      </c>
      <c r="P183">
        <f t="shared" si="13"/>
        <v>855.75</v>
      </c>
      <c r="Q183" t="str">
        <f t="shared" si="14"/>
        <v>film &amp; video</v>
      </c>
      <c r="R183" t="str">
        <f t="shared" si="15"/>
        <v>drama</v>
      </c>
      <c r="S183" s="6">
        <f t="shared" si="16"/>
        <v>42147.741840277777</v>
      </c>
      <c r="T183" s="6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2"/>
        <v>0</v>
      </c>
      <c r="P184">
        <f t="shared" si="13"/>
        <v>0</v>
      </c>
      <c r="Q184" t="str">
        <f t="shared" si="14"/>
        <v>film &amp; video</v>
      </c>
      <c r="R184" t="str">
        <f t="shared" si="15"/>
        <v>drama</v>
      </c>
      <c r="S184" s="6">
        <f t="shared" si="16"/>
        <v>42712.011944444443</v>
      </c>
      <c r="T184" s="6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2"/>
        <v>0.35855999999999999</v>
      </c>
      <c r="P185">
        <f t="shared" si="13"/>
        <v>1041.6666666666667</v>
      </c>
      <c r="Q185" t="str">
        <f t="shared" si="14"/>
        <v>film &amp; video</v>
      </c>
      <c r="R185" t="str">
        <f t="shared" si="15"/>
        <v>drama</v>
      </c>
      <c r="S185" s="6">
        <f t="shared" si="16"/>
        <v>41939.810300925928</v>
      </c>
      <c r="T185" s="6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2"/>
        <v>3.4000000000000002E-2</v>
      </c>
      <c r="P186">
        <f t="shared" si="13"/>
        <v>750</v>
      </c>
      <c r="Q186" t="str">
        <f t="shared" si="14"/>
        <v>film &amp; video</v>
      </c>
      <c r="R186" t="str">
        <f t="shared" si="15"/>
        <v>drama</v>
      </c>
      <c r="S186" s="6">
        <f t="shared" si="16"/>
        <v>41825.791226851856</v>
      </c>
      <c r="T186" s="6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2"/>
        <v>5.5E-2</v>
      </c>
      <c r="P187">
        <f t="shared" si="13"/>
        <v>4000</v>
      </c>
      <c r="Q187" t="str">
        <f t="shared" si="14"/>
        <v>film &amp; video</v>
      </c>
      <c r="R187" t="str">
        <f t="shared" si="15"/>
        <v>drama</v>
      </c>
      <c r="S187" s="6">
        <f t="shared" si="16"/>
        <v>42570.91133101852</v>
      </c>
      <c r="T187" s="6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2"/>
        <v>0</v>
      </c>
      <c r="P188">
        <f t="shared" si="13"/>
        <v>0</v>
      </c>
      <c r="Q188" t="str">
        <f t="shared" si="14"/>
        <v>film &amp; video</v>
      </c>
      <c r="R188" t="str">
        <f t="shared" si="15"/>
        <v>drama</v>
      </c>
      <c r="S188" s="6">
        <f t="shared" si="16"/>
        <v>42767.812893518523</v>
      </c>
      <c r="T188" s="6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2"/>
        <v>0.16</v>
      </c>
      <c r="P189">
        <f t="shared" si="13"/>
        <v>1000</v>
      </c>
      <c r="Q189" t="str">
        <f t="shared" si="14"/>
        <v>film &amp; video</v>
      </c>
      <c r="R189" t="str">
        <f t="shared" si="15"/>
        <v>drama</v>
      </c>
      <c r="S189" s="6">
        <f t="shared" si="16"/>
        <v>42182.234456018516</v>
      </c>
      <c r="T189" s="6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2"/>
        <v>0</v>
      </c>
      <c r="P190">
        <f t="shared" si="13"/>
        <v>0</v>
      </c>
      <c r="Q190" t="str">
        <f t="shared" si="14"/>
        <v>film &amp; video</v>
      </c>
      <c r="R190" t="str">
        <f t="shared" si="15"/>
        <v>drama</v>
      </c>
      <c r="S190" s="6">
        <f t="shared" si="16"/>
        <v>41857.18304398148</v>
      </c>
      <c r="T190" s="6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2"/>
        <v>6.8999999999999997E-4</v>
      </c>
      <c r="P191">
        <f t="shared" si="13"/>
        <v>100000</v>
      </c>
      <c r="Q191" t="str">
        <f t="shared" si="14"/>
        <v>film &amp; video</v>
      </c>
      <c r="R191" t="str">
        <f t="shared" si="15"/>
        <v>drama</v>
      </c>
      <c r="S191" s="6">
        <f t="shared" si="16"/>
        <v>42556.690706018519</v>
      </c>
      <c r="T191" s="6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2"/>
        <v>4.1666666666666666E-3</v>
      </c>
      <c r="P192">
        <f t="shared" si="13"/>
        <v>12000</v>
      </c>
      <c r="Q192" t="str">
        <f t="shared" si="14"/>
        <v>film &amp; video</v>
      </c>
      <c r="R192" t="str">
        <f t="shared" si="15"/>
        <v>drama</v>
      </c>
      <c r="S192" s="6">
        <f t="shared" si="16"/>
        <v>42527.650995370372</v>
      </c>
      <c r="T192" s="6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2"/>
        <v>0.05</v>
      </c>
      <c r="P193">
        <f t="shared" si="13"/>
        <v>1666.6666666666667</v>
      </c>
      <c r="Q193" t="str">
        <f t="shared" si="14"/>
        <v>film &amp; video</v>
      </c>
      <c r="R193" t="str">
        <f t="shared" si="15"/>
        <v>drama</v>
      </c>
      <c r="S193" s="6">
        <f t="shared" si="16"/>
        <v>42239.441412037035</v>
      </c>
      <c r="T193" s="6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2"/>
        <v>1.7E-5</v>
      </c>
      <c r="P194">
        <f t="shared" si="13"/>
        <v>333333.33333333331</v>
      </c>
      <c r="Q194" t="str">
        <f t="shared" si="14"/>
        <v>film &amp; video</v>
      </c>
      <c r="R194" t="str">
        <f t="shared" si="15"/>
        <v>drama</v>
      </c>
      <c r="S194" s="6">
        <f t="shared" si="16"/>
        <v>41899.792037037041</v>
      </c>
      <c r="T194" s="6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8">E195/D195</f>
        <v>0</v>
      </c>
      <c r="P195">
        <f t="shared" ref="P195:P258" si="19">IFERROR(D195/L195,0)</f>
        <v>0</v>
      </c>
      <c r="Q195" t="str">
        <f t="shared" ref="Q195:Q258" si="20">LEFT(N195,FIND("/",N195)-1)</f>
        <v>film &amp; video</v>
      </c>
      <c r="R195" t="str">
        <f t="shared" ref="R195:R258" si="21">MID(N195,FIND("/",N195)+1,100)</f>
        <v>drama</v>
      </c>
      <c r="S195" s="6">
        <f t="shared" ref="S195:S258" si="22">(((J195/60)/60)/24)+DATE(1970,1,1)</f>
        <v>41911.934791666667</v>
      </c>
      <c r="T195" s="6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8"/>
        <v>1.1999999999999999E-3</v>
      </c>
      <c r="P196">
        <f t="shared" si="19"/>
        <v>833.33333333333337</v>
      </c>
      <c r="Q196" t="str">
        <f t="shared" si="20"/>
        <v>film &amp; video</v>
      </c>
      <c r="R196" t="str">
        <f t="shared" si="21"/>
        <v>drama</v>
      </c>
      <c r="S196" s="6">
        <f t="shared" si="22"/>
        <v>42375.996886574074</v>
      </c>
      <c r="T196" s="6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8"/>
        <v>0</v>
      </c>
      <c r="P197">
        <f t="shared" si="19"/>
        <v>0</v>
      </c>
      <c r="Q197" t="str">
        <f t="shared" si="20"/>
        <v>film &amp; video</v>
      </c>
      <c r="R197" t="str">
        <f t="shared" si="21"/>
        <v>drama</v>
      </c>
      <c r="S197" s="6">
        <f t="shared" si="22"/>
        <v>42135.67050925926</v>
      </c>
      <c r="T197" s="6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8"/>
        <v>0.41857142857142859</v>
      </c>
      <c r="P198">
        <f t="shared" si="19"/>
        <v>184.21052631578948</v>
      </c>
      <c r="Q198" t="str">
        <f t="shared" si="20"/>
        <v>film &amp; video</v>
      </c>
      <c r="R198" t="str">
        <f t="shared" si="21"/>
        <v>drama</v>
      </c>
      <c r="S198" s="6">
        <f t="shared" si="22"/>
        <v>42259.542800925927</v>
      </c>
      <c r="T198" s="6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8"/>
        <v>0.1048</v>
      </c>
      <c r="P199">
        <f t="shared" si="19"/>
        <v>312.5</v>
      </c>
      <c r="Q199" t="str">
        <f t="shared" si="20"/>
        <v>film &amp; video</v>
      </c>
      <c r="R199" t="str">
        <f t="shared" si="21"/>
        <v>drama</v>
      </c>
      <c r="S199" s="6">
        <f t="shared" si="22"/>
        <v>42741.848379629635</v>
      </c>
      <c r="T199" s="6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8"/>
        <v>1.116E-2</v>
      </c>
      <c r="P200">
        <f t="shared" si="19"/>
        <v>4166.666666666667</v>
      </c>
      <c r="Q200" t="str">
        <f t="shared" si="20"/>
        <v>film &amp; video</v>
      </c>
      <c r="R200" t="str">
        <f t="shared" si="21"/>
        <v>drama</v>
      </c>
      <c r="S200" s="6">
        <f t="shared" si="22"/>
        <v>41887.383356481485</v>
      </c>
      <c r="T200" s="6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8"/>
        <v>0</v>
      </c>
      <c r="P201">
        <f t="shared" si="19"/>
        <v>0</v>
      </c>
      <c r="Q201" t="str">
        <f t="shared" si="20"/>
        <v>film &amp; video</v>
      </c>
      <c r="R201" t="str">
        <f t="shared" si="21"/>
        <v>drama</v>
      </c>
      <c r="S201" s="6">
        <f t="shared" si="22"/>
        <v>42584.123865740738</v>
      </c>
      <c r="T201" s="6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8"/>
        <v>0.26192500000000002</v>
      </c>
      <c r="P202">
        <f t="shared" si="19"/>
        <v>333.33333333333331</v>
      </c>
      <c r="Q202" t="str">
        <f t="shared" si="20"/>
        <v>film &amp; video</v>
      </c>
      <c r="R202" t="str">
        <f t="shared" si="21"/>
        <v>drama</v>
      </c>
      <c r="S202" s="6">
        <f t="shared" si="22"/>
        <v>41867.083368055559</v>
      </c>
      <c r="T202" s="6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8"/>
        <v>0.58461538461538465</v>
      </c>
      <c r="P203">
        <f t="shared" si="19"/>
        <v>92.857142857142861</v>
      </c>
      <c r="Q203" t="str">
        <f t="shared" si="20"/>
        <v>film &amp; video</v>
      </c>
      <c r="R203" t="str">
        <f t="shared" si="21"/>
        <v>drama</v>
      </c>
      <c r="S203" s="6">
        <f t="shared" si="22"/>
        <v>42023.818622685183</v>
      </c>
      <c r="T203" s="6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8"/>
        <v>0</v>
      </c>
      <c r="P204">
        <f t="shared" si="19"/>
        <v>0</v>
      </c>
      <c r="Q204" t="str">
        <f t="shared" si="20"/>
        <v>film &amp; video</v>
      </c>
      <c r="R204" t="str">
        <f t="shared" si="21"/>
        <v>drama</v>
      </c>
      <c r="S204" s="6">
        <f t="shared" si="22"/>
        <v>42255.927824074075</v>
      </c>
      <c r="T204" s="6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8"/>
        <v>0.2984</v>
      </c>
      <c r="P205">
        <f t="shared" si="19"/>
        <v>312.5</v>
      </c>
      <c r="Q205" t="str">
        <f t="shared" si="20"/>
        <v>film &amp; video</v>
      </c>
      <c r="R205" t="str">
        <f t="shared" si="21"/>
        <v>drama</v>
      </c>
      <c r="S205" s="6">
        <f t="shared" si="22"/>
        <v>41973.847962962958</v>
      </c>
      <c r="T205" s="6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8"/>
        <v>0.50721666666666665</v>
      </c>
      <c r="P206">
        <f t="shared" si="19"/>
        <v>232.01856148491879</v>
      </c>
      <c r="Q206" t="str">
        <f t="shared" si="20"/>
        <v>film &amp; video</v>
      </c>
      <c r="R206" t="str">
        <f t="shared" si="21"/>
        <v>drama</v>
      </c>
      <c r="S206" s="6">
        <f t="shared" si="22"/>
        <v>42556.583368055552</v>
      </c>
      <c r="T206" s="6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8"/>
        <v>0.16250000000000001</v>
      </c>
      <c r="P207">
        <f t="shared" si="19"/>
        <v>470.58823529411762</v>
      </c>
      <c r="Q207" t="str">
        <f t="shared" si="20"/>
        <v>film &amp; video</v>
      </c>
      <c r="R207" t="str">
        <f t="shared" si="21"/>
        <v>drama</v>
      </c>
      <c r="S207" s="6">
        <f t="shared" si="22"/>
        <v>42248.632199074069</v>
      </c>
      <c r="T207" s="6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8"/>
        <v>0</v>
      </c>
      <c r="P208">
        <f t="shared" si="19"/>
        <v>0</v>
      </c>
      <c r="Q208" t="str">
        <f t="shared" si="20"/>
        <v>film &amp; video</v>
      </c>
      <c r="R208" t="str">
        <f t="shared" si="21"/>
        <v>drama</v>
      </c>
      <c r="S208" s="6">
        <f t="shared" si="22"/>
        <v>42567.004432870366</v>
      </c>
      <c r="T208" s="6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8"/>
        <v>0.15214285714285714</v>
      </c>
      <c r="P209">
        <f t="shared" si="19"/>
        <v>1076.9230769230769</v>
      </c>
      <c r="Q209" t="str">
        <f t="shared" si="20"/>
        <v>film &amp; video</v>
      </c>
      <c r="R209" t="str">
        <f t="shared" si="21"/>
        <v>drama</v>
      </c>
      <c r="S209" s="6">
        <f t="shared" si="22"/>
        <v>41978.197199074071</v>
      </c>
      <c r="T209" s="6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8"/>
        <v>0</v>
      </c>
      <c r="P210">
        <f t="shared" si="19"/>
        <v>0</v>
      </c>
      <c r="Q210" t="str">
        <f t="shared" si="20"/>
        <v>film &amp; video</v>
      </c>
      <c r="R210" t="str">
        <f t="shared" si="21"/>
        <v>drama</v>
      </c>
      <c r="S210" s="6">
        <f t="shared" si="22"/>
        <v>41959.369988425926</v>
      </c>
      <c r="T210" s="6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8"/>
        <v>0</v>
      </c>
      <c r="P211">
        <f t="shared" si="19"/>
        <v>0</v>
      </c>
      <c r="Q211" t="str">
        <f t="shared" si="20"/>
        <v>film &amp; video</v>
      </c>
      <c r="R211" t="str">
        <f t="shared" si="21"/>
        <v>drama</v>
      </c>
      <c r="S211" s="6">
        <f t="shared" si="22"/>
        <v>42165.922858796301</v>
      </c>
      <c r="T211" s="6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8"/>
        <v>0.2525</v>
      </c>
      <c r="P212">
        <f t="shared" si="19"/>
        <v>363.63636363636363</v>
      </c>
      <c r="Q212" t="str">
        <f t="shared" si="20"/>
        <v>film &amp; video</v>
      </c>
      <c r="R212" t="str">
        <f t="shared" si="21"/>
        <v>drama</v>
      </c>
      <c r="S212" s="6">
        <f t="shared" si="22"/>
        <v>42249.064722222218</v>
      </c>
      <c r="T212" s="6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8"/>
        <v>0.44600000000000001</v>
      </c>
      <c r="P213">
        <f t="shared" si="19"/>
        <v>416.66666666666669</v>
      </c>
      <c r="Q213" t="str">
        <f t="shared" si="20"/>
        <v>film &amp; video</v>
      </c>
      <c r="R213" t="str">
        <f t="shared" si="21"/>
        <v>drama</v>
      </c>
      <c r="S213" s="6">
        <f t="shared" si="22"/>
        <v>42236.159918981488</v>
      </c>
      <c r="T213" s="6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8"/>
        <v>1.5873015873015873E-4</v>
      </c>
      <c r="P214">
        <f t="shared" si="19"/>
        <v>6300</v>
      </c>
      <c r="Q214" t="str">
        <f t="shared" si="20"/>
        <v>film &amp; video</v>
      </c>
      <c r="R214" t="str">
        <f t="shared" si="21"/>
        <v>drama</v>
      </c>
      <c r="S214" s="6">
        <f t="shared" si="22"/>
        <v>42416.881018518514</v>
      </c>
      <c r="T214" s="6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8"/>
        <v>4.0000000000000002E-4</v>
      </c>
      <c r="P215">
        <f t="shared" si="19"/>
        <v>50000</v>
      </c>
      <c r="Q215" t="str">
        <f t="shared" si="20"/>
        <v>film &amp; video</v>
      </c>
      <c r="R215" t="str">
        <f t="shared" si="21"/>
        <v>drama</v>
      </c>
      <c r="S215" s="6">
        <f t="shared" si="22"/>
        <v>42202.594293981485</v>
      </c>
      <c r="T215" s="6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8"/>
        <v>8.0000000000000007E-5</v>
      </c>
      <c r="P216">
        <f t="shared" si="19"/>
        <v>12500</v>
      </c>
      <c r="Q216" t="str">
        <f t="shared" si="20"/>
        <v>film &amp; video</v>
      </c>
      <c r="R216" t="str">
        <f t="shared" si="21"/>
        <v>drama</v>
      </c>
      <c r="S216" s="6">
        <f t="shared" si="22"/>
        <v>42009.64061342593</v>
      </c>
      <c r="T216" s="6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8"/>
        <v>2.2727272727272726E-3</v>
      </c>
      <c r="P217">
        <f t="shared" si="19"/>
        <v>4400</v>
      </c>
      <c r="Q217" t="str">
        <f t="shared" si="20"/>
        <v>film &amp; video</v>
      </c>
      <c r="R217" t="str">
        <f t="shared" si="21"/>
        <v>drama</v>
      </c>
      <c r="S217" s="6">
        <f t="shared" si="22"/>
        <v>42375.230115740742</v>
      </c>
      <c r="T217" s="6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8"/>
        <v>0.55698440000000005</v>
      </c>
      <c r="P218">
        <f t="shared" si="19"/>
        <v>595.23809523809518</v>
      </c>
      <c r="Q218" t="str">
        <f t="shared" si="20"/>
        <v>film &amp; video</v>
      </c>
      <c r="R218" t="str">
        <f t="shared" si="21"/>
        <v>drama</v>
      </c>
      <c r="S218" s="6">
        <f t="shared" si="22"/>
        <v>42066.958761574075</v>
      </c>
      <c r="T218" s="6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8"/>
        <v>0.11942999999999999</v>
      </c>
      <c r="P219">
        <f t="shared" si="19"/>
        <v>2631.5789473684213</v>
      </c>
      <c r="Q219" t="str">
        <f t="shared" si="20"/>
        <v>film &amp; video</v>
      </c>
      <c r="R219" t="str">
        <f t="shared" si="21"/>
        <v>drama</v>
      </c>
      <c r="S219" s="6">
        <f t="shared" si="22"/>
        <v>41970.64061342593</v>
      </c>
      <c r="T219" s="6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8"/>
        <v>0.02</v>
      </c>
      <c r="P220">
        <f t="shared" si="19"/>
        <v>5000</v>
      </c>
      <c r="Q220" t="str">
        <f t="shared" si="20"/>
        <v>film &amp; video</v>
      </c>
      <c r="R220" t="str">
        <f t="shared" si="21"/>
        <v>drama</v>
      </c>
      <c r="S220" s="6">
        <f t="shared" si="22"/>
        <v>42079.628344907411</v>
      </c>
      <c r="T220" s="6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8"/>
        <v>0.17630000000000001</v>
      </c>
      <c r="P221">
        <f t="shared" si="19"/>
        <v>657.89473684210532</v>
      </c>
      <c r="Q221" t="str">
        <f t="shared" si="20"/>
        <v>film &amp; video</v>
      </c>
      <c r="R221" t="str">
        <f t="shared" si="21"/>
        <v>drama</v>
      </c>
      <c r="S221" s="6">
        <f t="shared" si="22"/>
        <v>42429.326678240745</v>
      </c>
      <c r="T221" s="6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8"/>
        <v>7.1999999999999998E-3</v>
      </c>
      <c r="P222">
        <f t="shared" si="19"/>
        <v>16666.666666666668</v>
      </c>
      <c r="Q222" t="str">
        <f t="shared" si="20"/>
        <v>film &amp; video</v>
      </c>
      <c r="R222" t="str">
        <f t="shared" si="21"/>
        <v>drama</v>
      </c>
      <c r="S222" s="6">
        <f t="shared" si="22"/>
        <v>42195.643865740742</v>
      </c>
      <c r="T222" s="6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8"/>
        <v>0</v>
      </c>
      <c r="P223">
        <f t="shared" si="19"/>
        <v>0</v>
      </c>
      <c r="Q223" t="str">
        <f t="shared" si="20"/>
        <v>film &amp; video</v>
      </c>
      <c r="R223" t="str">
        <f t="shared" si="21"/>
        <v>drama</v>
      </c>
      <c r="S223" s="6">
        <f t="shared" si="22"/>
        <v>42031.837546296301</v>
      </c>
      <c r="T223" s="6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8"/>
        <v>0.13</v>
      </c>
      <c r="P224">
        <f t="shared" si="19"/>
        <v>500</v>
      </c>
      <c r="Q224" t="str">
        <f t="shared" si="20"/>
        <v>film &amp; video</v>
      </c>
      <c r="R224" t="str">
        <f t="shared" si="21"/>
        <v>drama</v>
      </c>
      <c r="S224" s="6">
        <f t="shared" si="22"/>
        <v>42031.769884259258</v>
      </c>
      <c r="T224" s="6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8"/>
        <v>0</v>
      </c>
      <c r="P225">
        <f t="shared" si="19"/>
        <v>0</v>
      </c>
      <c r="Q225" t="str">
        <f t="shared" si="20"/>
        <v>film &amp; video</v>
      </c>
      <c r="R225" t="str">
        <f t="shared" si="21"/>
        <v>drama</v>
      </c>
      <c r="S225" s="6">
        <f t="shared" si="22"/>
        <v>42482.048032407409</v>
      </c>
      <c r="T225" s="6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8"/>
        <v>0</v>
      </c>
      <c r="P226">
        <f t="shared" si="19"/>
        <v>0</v>
      </c>
      <c r="Q226" t="str">
        <f t="shared" si="20"/>
        <v>film &amp; video</v>
      </c>
      <c r="R226" t="str">
        <f t="shared" si="21"/>
        <v>drama</v>
      </c>
      <c r="S226" s="6">
        <f t="shared" si="22"/>
        <v>42135.235254629632</v>
      </c>
      <c r="T226" s="6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8"/>
        <v>0</v>
      </c>
      <c r="P227">
        <f t="shared" si="19"/>
        <v>0</v>
      </c>
      <c r="Q227" t="str">
        <f t="shared" si="20"/>
        <v>film &amp; video</v>
      </c>
      <c r="R227" t="str">
        <f t="shared" si="21"/>
        <v>drama</v>
      </c>
      <c r="S227" s="6">
        <f t="shared" si="22"/>
        <v>42438.961273148147</v>
      </c>
      <c r="T227" s="6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8"/>
        <v>8.6206896551724137E-3</v>
      </c>
      <c r="P228">
        <f t="shared" si="19"/>
        <v>14500</v>
      </c>
      <c r="Q228" t="str">
        <f t="shared" si="20"/>
        <v>film &amp; video</v>
      </c>
      <c r="R228" t="str">
        <f t="shared" si="21"/>
        <v>drama</v>
      </c>
      <c r="S228" s="6">
        <f t="shared" si="22"/>
        <v>42106.666018518517</v>
      </c>
      <c r="T228" s="6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8"/>
        <v>0</v>
      </c>
      <c r="P229">
        <f t="shared" si="19"/>
        <v>0</v>
      </c>
      <c r="Q229" t="str">
        <f t="shared" si="20"/>
        <v>film &amp; video</v>
      </c>
      <c r="R229" t="str">
        <f t="shared" si="21"/>
        <v>drama</v>
      </c>
      <c r="S229" s="6">
        <f t="shared" si="22"/>
        <v>42164.893993055557</v>
      </c>
      <c r="T229" s="6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8"/>
        <v>0</v>
      </c>
      <c r="P230">
        <f t="shared" si="19"/>
        <v>0</v>
      </c>
      <c r="Q230" t="str">
        <f t="shared" si="20"/>
        <v>film &amp; video</v>
      </c>
      <c r="R230" t="str">
        <f t="shared" si="21"/>
        <v>drama</v>
      </c>
      <c r="S230" s="6">
        <f t="shared" si="22"/>
        <v>42096.686400462961</v>
      </c>
      <c r="T230" s="6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8"/>
        <v>0</v>
      </c>
      <c r="P231">
        <f t="shared" si="19"/>
        <v>0</v>
      </c>
      <c r="Q231" t="str">
        <f t="shared" si="20"/>
        <v>film &amp; video</v>
      </c>
      <c r="R231" t="str">
        <f t="shared" si="21"/>
        <v>drama</v>
      </c>
      <c r="S231" s="6">
        <f t="shared" si="22"/>
        <v>42383.933993055558</v>
      </c>
      <c r="T231" s="6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8"/>
        <v>4.0000000000000001E-3</v>
      </c>
      <c r="P232">
        <f t="shared" si="19"/>
        <v>7500</v>
      </c>
      <c r="Q232" t="str">
        <f t="shared" si="20"/>
        <v>film &amp; video</v>
      </c>
      <c r="R232" t="str">
        <f t="shared" si="21"/>
        <v>drama</v>
      </c>
      <c r="S232" s="6">
        <f t="shared" si="22"/>
        <v>42129.777210648142</v>
      </c>
      <c r="T232" s="6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8"/>
        <v>0</v>
      </c>
      <c r="P233">
        <f t="shared" si="19"/>
        <v>0</v>
      </c>
      <c r="Q233" t="str">
        <f t="shared" si="20"/>
        <v>film &amp; video</v>
      </c>
      <c r="R233" t="str">
        <f t="shared" si="21"/>
        <v>drama</v>
      </c>
      <c r="S233" s="6">
        <f t="shared" si="22"/>
        <v>42341.958923611113</v>
      </c>
      <c r="T233" s="6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8"/>
        <v>2.75E-2</v>
      </c>
      <c r="P234">
        <f t="shared" si="19"/>
        <v>571.42857142857144</v>
      </c>
      <c r="Q234" t="str">
        <f t="shared" si="20"/>
        <v>film &amp; video</v>
      </c>
      <c r="R234" t="str">
        <f t="shared" si="21"/>
        <v>drama</v>
      </c>
      <c r="S234" s="6">
        <f t="shared" si="22"/>
        <v>42032.82576388889</v>
      </c>
      <c r="T234" s="6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8"/>
        <v>0</v>
      </c>
      <c r="P235">
        <f t="shared" si="19"/>
        <v>0</v>
      </c>
      <c r="Q235" t="str">
        <f t="shared" si="20"/>
        <v>film &amp; video</v>
      </c>
      <c r="R235" t="str">
        <f t="shared" si="21"/>
        <v>drama</v>
      </c>
      <c r="S235" s="6">
        <f t="shared" si="22"/>
        <v>42612.911712962959</v>
      </c>
      <c r="T235" s="6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8"/>
        <v>0.40100000000000002</v>
      </c>
      <c r="P236">
        <f t="shared" si="19"/>
        <v>200</v>
      </c>
      <c r="Q236" t="str">
        <f t="shared" si="20"/>
        <v>film &amp; video</v>
      </c>
      <c r="R236" t="str">
        <f t="shared" si="21"/>
        <v>drama</v>
      </c>
      <c r="S236" s="6">
        <f t="shared" si="22"/>
        <v>42136.035405092596</v>
      </c>
      <c r="T236" s="6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8"/>
        <v>0</v>
      </c>
      <c r="P237">
        <f t="shared" si="19"/>
        <v>0</v>
      </c>
      <c r="Q237" t="str">
        <f t="shared" si="20"/>
        <v>film &amp; video</v>
      </c>
      <c r="R237" t="str">
        <f t="shared" si="21"/>
        <v>drama</v>
      </c>
      <c r="S237" s="6">
        <f t="shared" si="22"/>
        <v>42164.908530092594</v>
      </c>
      <c r="T237" s="6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8"/>
        <v>0</v>
      </c>
      <c r="P238">
        <f t="shared" si="19"/>
        <v>0</v>
      </c>
      <c r="Q238" t="str">
        <f t="shared" si="20"/>
        <v>film &amp; video</v>
      </c>
      <c r="R238" t="str">
        <f t="shared" si="21"/>
        <v>drama</v>
      </c>
      <c r="S238" s="6">
        <f t="shared" si="22"/>
        <v>42321.08447916666</v>
      </c>
      <c r="T238" s="6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8"/>
        <v>3.3333333333333335E-3</v>
      </c>
      <c r="P239">
        <f t="shared" si="19"/>
        <v>15000</v>
      </c>
      <c r="Q239" t="str">
        <f t="shared" si="20"/>
        <v>film &amp; video</v>
      </c>
      <c r="R239" t="str">
        <f t="shared" si="21"/>
        <v>drama</v>
      </c>
      <c r="S239" s="6">
        <f t="shared" si="22"/>
        <v>42377.577187499999</v>
      </c>
      <c r="T239" s="6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8"/>
        <v>0</v>
      </c>
      <c r="P240">
        <f t="shared" si="19"/>
        <v>0</v>
      </c>
      <c r="Q240" t="str">
        <f t="shared" si="20"/>
        <v>film &amp; video</v>
      </c>
      <c r="R240" t="str">
        <f t="shared" si="21"/>
        <v>drama</v>
      </c>
      <c r="S240" s="6">
        <f t="shared" si="22"/>
        <v>42713.962499999994</v>
      </c>
      <c r="T240" s="6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8"/>
        <v>0.25</v>
      </c>
      <c r="P241">
        <f t="shared" si="19"/>
        <v>200</v>
      </c>
      <c r="Q241" t="str">
        <f t="shared" si="20"/>
        <v>film &amp; video</v>
      </c>
      <c r="R241" t="str">
        <f t="shared" si="21"/>
        <v>drama</v>
      </c>
      <c r="S241" s="6">
        <f t="shared" si="22"/>
        <v>42297.110300925924</v>
      </c>
      <c r="T241" s="6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8"/>
        <v>1.0763413333333334</v>
      </c>
      <c r="P242">
        <f t="shared" si="19"/>
        <v>109.48905109489051</v>
      </c>
      <c r="Q242" t="str">
        <f t="shared" si="20"/>
        <v>film &amp; video</v>
      </c>
      <c r="R242" t="str">
        <f t="shared" si="21"/>
        <v>documentary</v>
      </c>
      <c r="S242" s="6">
        <f t="shared" si="22"/>
        <v>41354.708460648151</v>
      </c>
      <c r="T242" s="6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8"/>
        <v>1.1263736263736264</v>
      </c>
      <c r="P243">
        <f t="shared" si="19"/>
        <v>96.808510638297875</v>
      </c>
      <c r="Q243" t="str">
        <f t="shared" si="20"/>
        <v>film &amp; video</v>
      </c>
      <c r="R243" t="str">
        <f t="shared" si="21"/>
        <v>documentary</v>
      </c>
      <c r="S243" s="6">
        <f t="shared" si="22"/>
        <v>41949.697962962964</v>
      </c>
      <c r="T243" s="6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8"/>
        <v>1.1346153846153846</v>
      </c>
      <c r="P244">
        <f t="shared" si="19"/>
        <v>64.356435643564353</v>
      </c>
      <c r="Q244" t="str">
        <f t="shared" si="20"/>
        <v>film &amp; video</v>
      </c>
      <c r="R244" t="str">
        <f t="shared" si="21"/>
        <v>documentary</v>
      </c>
      <c r="S244" s="6">
        <f t="shared" si="22"/>
        <v>40862.492939814816</v>
      </c>
      <c r="T244" s="6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8"/>
        <v>1.0259199999999999</v>
      </c>
      <c r="P245">
        <f t="shared" si="19"/>
        <v>76.219512195121951</v>
      </c>
      <c r="Q245" t="str">
        <f t="shared" si="20"/>
        <v>film &amp; video</v>
      </c>
      <c r="R245" t="str">
        <f t="shared" si="21"/>
        <v>documentary</v>
      </c>
      <c r="S245" s="6">
        <f t="shared" si="22"/>
        <v>41662.047500000001</v>
      </c>
      <c r="T245" s="6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8"/>
        <v>1.1375714285714287</v>
      </c>
      <c r="P246">
        <f t="shared" si="19"/>
        <v>41.666666666666664</v>
      </c>
      <c r="Q246" t="str">
        <f t="shared" si="20"/>
        <v>film &amp; video</v>
      </c>
      <c r="R246" t="str">
        <f t="shared" si="21"/>
        <v>documentary</v>
      </c>
      <c r="S246" s="6">
        <f t="shared" si="22"/>
        <v>40213.323599537034</v>
      </c>
      <c r="T246" s="6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8"/>
        <v>1.0371999999999999</v>
      </c>
      <c r="P247">
        <f t="shared" si="19"/>
        <v>52.083333333333336</v>
      </c>
      <c r="Q247" t="str">
        <f t="shared" si="20"/>
        <v>film &amp; video</v>
      </c>
      <c r="R247" t="str">
        <f t="shared" si="21"/>
        <v>documentary</v>
      </c>
      <c r="S247" s="6">
        <f t="shared" si="22"/>
        <v>41107.053067129629</v>
      </c>
      <c r="T247" s="6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8"/>
        <v>3.0546000000000002</v>
      </c>
      <c r="P248">
        <f t="shared" si="19"/>
        <v>22.421524663677129</v>
      </c>
      <c r="Q248" t="str">
        <f t="shared" si="20"/>
        <v>film &amp; video</v>
      </c>
      <c r="R248" t="str">
        <f t="shared" si="21"/>
        <v>documentary</v>
      </c>
      <c r="S248" s="6">
        <f t="shared" si="22"/>
        <v>40480.363483796296</v>
      </c>
      <c r="T248" s="6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8"/>
        <v>1.341</v>
      </c>
      <c r="P249">
        <f t="shared" si="19"/>
        <v>80.645161290322577</v>
      </c>
      <c r="Q249" t="str">
        <f t="shared" si="20"/>
        <v>film &amp; video</v>
      </c>
      <c r="R249" t="str">
        <f t="shared" si="21"/>
        <v>documentary</v>
      </c>
      <c r="S249" s="6">
        <f t="shared" si="22"/>
        <v>40430.604328703703</v>
      </c>
      <c r="T249" s="6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8"/>
        <v>1.0133294117647058</v>
      </c>
      <c r="P250">
        <f t="shared" si="19"/>
        <v>582.19178082191786</v>
      </c>
      <c r="Q250" t="str">
        <f t="shared" si="20"/>
        <v>film &amp; video</v>
      </c>
      <c r="R250" t="str">
        <f t="shared" si="21"/>
        <v>documentary</v>
      </c>
      <c r="S250" s="6">
        <f t="shared" si="22"/>
        <v>40870.774409722224</v>
      </c>
      <c r="T250" s="6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8"/>
        <v>1.1292</v>
      </c>
      <c r="P251">
        <f t="shared" si="19"/>
        <v>42.553191489361701</v>
      </c>
      <c r="Q251" t="str">
        <f t="shared" si="20"/>
        <v>film &amp; video</v>
      </c>
      <c r="R251" t="str">
        <f t="shared" si="21"/>
        <v>documentary</v>
      </c>
      <c r="S251" s="6">
        <f t="shared" si="22"/>
        <v>40332.923842592594</v>
      </c>
      <c r="T251" s="6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8"/>
        <v>1.0558333333333334</v>
      </c>
      <c r="P252">
        <f t="shared" si="19"/>
        <v>68.649885583524025</v>
      </c>
      <c r="Q252" t="str">
        <f t="shared" si="20"/>
        <v>film &amp; video</v>
      </c>
      <c r="R252" t="str">
        <f t="shared" si="21"/>
        <v>documentary</v>
      </c>
      <c r="S252" s="6">
        <f t="shared" si="22"/>
        <v>41401.565868055557</v>
      </c>
      <c r="T252" s="6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8"/>
        <v>1.2557142857142858</v>
      </c>
      <c r="P253">
        <f t="shared" si="19"/>
        <v>45.454545454545453</v>
      </c>
      <c r="Q253" t="str">
        <f t="shared" si="20"/>
        <v>film &amp; video</v>
      </c>
      <c r="R253" t="str">
        <f t="shared" si="21"/>
        <v>documentary</v>
      </c>
      <c r="S253" s="6">
        <f t="shared" si="22"/>
        <v>41013.787569444445</v>
      </c>
      <c r="T253" s="6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8"/>
        <v>1.8455999999999999</v>
      </c>
      <c r="P254">
        <f t="shared" si="19"/>
        <v>46.296296296296298</v>
      </c>
      <c r="Q254" t="str">
        <f t="shared" si="20"/>
        <v>film &amp; video</v>
      </c>
      <c r="R254" t="str">
        <f t="shared" si="21"/>
        <v>documentary</v>
      </c>
      <c r="S254" s="6">
        <f t="shared" si="22"/>
        <v>40266.662708333337</v>
      </c>
      <c r="T254" s="6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8"/>
        <v>1.0073333333333334</v>
      </c>
      <c r="P255">
        <f t="shared" si="19"/>
        <v>214.28571428571428</v>
      </c>
      <c r="Q255" t="str">
        <f t="shared" si="20"/>
        <v>film &amp; video</v>
      </c>
      <c r="R255" t="str">
        <f t="shared" si="21"/>
        <v>documentary</v>
      </c>
      <c r="S255" s="6">
        <f t="shared" si="22"/>
        <v>40924.650868055556</v>
      </c>
      <c r="T255" s="6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8"/>
        <v>1.1694724999999999</v>
      </c>
      <c r="P256">
        <f t="shared" si="19"/>
        <v>76.433121019108285</v>
      </c>
      <c r="Q256" t="str">
        <f t="shared" si="20"/>
        <v>film &amp; video</v>
      </c>
      <c r="R256" t="str">
        <f t="shared" si="21"/>
        <v>documentary</v>
      </c>
      <c r="S256" s="6">
        <f t="shared" si="22"/>
        <v>42263.952662037031</v>
      </c>
      <c r="T256" s="6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8"/>
        <v>1.0673325</v>
      </c>
      <c r="P257">
        <f t="shared" si="19"/>
        <v>42.553191489361701</v>
      </c>
      <c r="Q257" t="str">
        <f t="shared" si="20"/>
        <v>film &amp; video</v>
      </c>
      <c r="R257" t="str">
        <f t="shared" si="21"/>
        <v>documentary</v>
      </c>
      <c r="S257" s="6">
        <f t="shared" si="22"/>
        <v>40588.526412037041</v>
      </c>
      <c r="T257" s="6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8"/>
        <v>1.391</v>
      </c>
      <c r="P258">
        <f t="shared" si="19"/>
        <v>47.272727272727273</v>
      </c>
      <c r="Q258" t="str">
        <f t="shared" si="20"/>
        <v>film &amp; video</v>
      </c>
      <c r="R258" t="str">
        <f t="shared" si="21"/>
        <v>documentary</v>
      </c>
      <c r="S258" s="6">
        <f t="shared" si="22"/>
        <v>41319.769293981481</v>
      </c>
      <c r="T258" s="6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4">E259/D259</f>
        <v>1.0672648571428571</v>
      </c>
      <c r="P259">
        <f t="shared" ref="P259:P322" si="25">IFERROR(D259/L259,0)</f>
        <v>62.5</v>
      </c>
      <c r="Q259" t="str">
        <f t="shared" ref="Q259:Q322" si="26">LEFT(N259,FIND("/",N259)-1)</f>
        <v>film &amp; video</v>
      </c>
      <c r="R259" t="str">
        <f t="shared" ref="R259:R322" si="27">MID(N259,FIND("/",N259)+1,100)</f>
        <v>documentary</v>
      </c>
      <c r="S259" s="6">
        <f t="shared" ref="S259:S322" si="28">(((J259/60)/60)/24)+DATE(1970,1,1)</f>
        <v>42479.626875000002</v>
      </c>
      <c r="T259" s="6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4"/>
        <v>1.9114</v>
      </c>
      <c r="P260">
        <f t="shared" si="25"/>
        <v>43.604651162790695</v>
      </c>
      <c r="Q260" t="str">
        <f t="shared" si="26"/>
        <v>film &amp; video</v>
      </c>
      <c r="R260" t="str">
        <f t="shared" si="27"/>
        <v>documentary</v>
      </c>
      <c r="S260" s="6">
        <f t="shared" si="28"/>
        <v>40682.051689814813</v>
      </c>
      <c r="T260" s="6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4"/>
        <v>1.3193789333333332</v>
      </c>
      <c r="P261">
        <f t="shared" si="25"/>
        <v>79.617834394904463</v>
      </c>
      <c r="Q261" t="str">
        <f t="shared" si="26"/>
        <v>film &amp; video</v>
      </c>
      <c r="R261" t="str">
        <f t="shared" si="27"/>
        <v>documentary</v>
      </c>
      <c r="S261" s="6">
        <f t="shared" si="28"/>
        <v>42072.738067129627</v>
      </c>
      <c r="T261" s="6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4"/>
        <v>1.0640000000000001</v>
      </c>
      <c r="P262">
        <f t="shared" si="25"/>
        <v>113.63636363636364</v>
      </c>
      <c r="Q262" t="str">
        <f t="shared" si="26"/>
        <v>film &amp; video</v>
      </c>
      <c r="R262" t="str">
        <f t="shared" si="27"/>
        <v>documentary</v>
      </c>
      <c r="S262" s="6">
        <f t="shared" si="28"/>
        <v>40330.755543981482</v>
      </c>
      <c r="T262" s="6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4"/>
        <v>1.0740000000000001</v>
      </c>
      <c r="P263">
        <f t="shared" si="25"/>
        <v>90.909090909090907</v>
      </c>
      <c r="Q263" t="str">
        <f t="shared" si="26"/>
        <v>film &amp; video</v>
      </c>
      <c r="R263" t="str">
        <f t="shared" si="27"/>
        <v>documentary</v>
      </c>
      <c r="S263" s="6">
        <f t="shared" si="28"/>
        <v>41017.885462962964</v>
      </c>
      <c r="T263" s="6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4"/>
        <v>2.4</v>
      </c>
      <c r="P264">
        <f t="shared" si="25"/>
        <v>17.241379310344829</v>
      </c>
      <c r="Q264" t="str">
        <f t="shared" si="26"/>
        <v>film &amp; video</v>
      </c>
      <c r="R264" t="str">
        <f t="shared" si="27"/>
        <v>documentary</v>
      </c>
      <c r="S264" s="6">
        <f t="shared" si="28"/>
        <v>40555.24800925926</v>
      </c>
      <c r="T264" s="6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4"/>
        <v>1.1808107999999999</v>
      </c>
      <c r="P265">
        <f t="shared" si="25"/>
        <v>25.960539979231569</v>
      </c>
      <c r="Q265" t="str">
        <f t="shared" si="26"/>
        <v>film &amp; video</v>
      </c>
      <c r="R265" t="str">
        <f t="shared" si="27"/>
        <v>documentary</v>
      </c>
      <c r="S265" s="6">
        <f t="shared" si="28"/>
        <v>41149.954791666663</v>
      </c>
      <c r="T265" s="6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4"/>
        <v>1.1819999999999999</v>
      </c>
      <c r="P266">
        <f t="shared" si="25"/>
        <v>54.945054945054942</v>
      </c>
      <c r="Q266" t="str">
        <f t="shared" si="26"/>
        <v>film &amp; video</v>
      </c>
      <c r="R266" t="str">
        <f t="shared" si="27"/>
        <v>documentary</v>
      </c>
      <c r="S266" s="6">
        <f t="shared" si="28"/>
        <v>41010.620312500003</v>
      </c>
      <c r="T266" s="6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4"/>
        <v>1.111</v>
      </c>
      <c r="P267">
        <f t="shared" si="25"/>
        <v>86.206896551724142</v>
      </c>
      <c r="Q267" t="str">
        <f t="shared" si="26"/>
        <v>film &amp; video</v>
      </c>
      <c r="R267" t="str">
        <f t="shared" si="27"/>
        <v>documentary</v>
      </c>
      <c r="S267" s="6">
        <f t="shared" si="28"/>
        <v>40267.245717592588</v>
      </c>
      <c r="T267" s="6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4"/>
        <v>1.4550000000000001</v>
      </c>
      <c r="P268">
        <f t="shared" si="25"/>
        <v>27.777777777777779</v>
      </c>
      <c r="Q268" t="str">
        <f t="shared" si="26"/>
        <v>film &amp; video</v>
      </c>
      <c r="R268" t="str">
        <f t="shared" si="27"/>
        <v>documentary</v>
      </c>
      <c r="S268" s="6">
        <f t="shared" si="28"/>
        <v>40205.174849537041</v>
      </c>
      <c r="T268" s="6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4"/>
        <v>1.3162883248730965</v>
      </c>
      <c r="P269">
        <f t="shared" si="25"/>
        <v>59.696969696969695</v>
      </c>
      <c r="Q269" t="str">
        <f t="shared" si="26"/>
        <v>film &amp; video</v>
      </c>
      <c r="R269" t="str">
        <f t="shared" si="27"/>
        <v>documentary</v>
      </c>
      <c r="S269" s="6">
        <f t="shared" si="28"/>
        <v>41785.452534722222</v>
      </c>
      <c r="T269" s="6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4"/>
        <v>1.1140000000000001</v>
      </c>
      <c r="P270">
        <f t="shared" si="25"/>
        <v>45.045045045045043</v>
      </c>
      <c r="Q270" t="str">
        <f t="shared" si="26"/>
        <v>film &amp; video</v>
      </c>
      <c r="R270" t="str">
        <f t="shared" si="27"/>
        <v>documentary</v>
      </c>
      <c r="S270" s="6">
        <f t="shared" si="28"/>
        <v>40809.15252314815</v>
      </c>
      <c r="T270" s="6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4"/>
        <v>1.4723377</v>
      </c>
      <c r="P271">
        <f t="shared" si="25"/>
        <v>62.656641604010026</v>
      </c>
      <c r="Q271" t="str">
        <f t="shared" si="26"/>
        <v>film &amp; video</v>
      </c>
      <c r="R271" t="str">
        <f t="shared" si="27"/>
        <v>documentary</v>
      </c>
      <c r="S271" s="6">
        <f t="shared" si="28"/>
        <v>42758.197013888886</v>
      </c>
      <c r="T271" s="6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4"/>
        <v>1.5260869565217392</v>
      </c>
      <c r="P272">
        <f t="shared" si="25"/>
        <v>37.704918032786885</v>
      </c>
      <c r="Q272" t="str">
        <f t="shared" si="26"/>
        <v>film &amp; video</v>
      </c>
      <c r="R272" t="str">
        <f t="shared" si="27"/>
        <v>documentary</v>
      </c>
      <c r="S272" s="6">
        <f t="shared" si="28"/>
        <v>40637.866550925923</v>
      </c>
      <c r="T272" s="6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4"/>
        <v>1.0468</v>
      </c>
      <c r="P273">
        <f t="shared" si="25"/>
        <v>104.52961672473867</v>
      </c>
      <c r="Q273" t="str">
        <f t="shared" si="26"/>
        <v>film &amp; video</v>
      </c>
      <c r="R273" t="str">
        <f t="shared" si="27"/>
        <v>documentary</v>
      </c>
      <c r="S273" s="6">
        <f t="shared" si="28"/>
        <v>41612.10024305556</v>
      </c>
      <c r="T273" s="6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4"/>
        <v>1.7743366666666667</v>
      </c>
      <c r="P274">
        <f t="shared" si="25"/>
        <v>46.153846153846153</v>
      </c>
      <c r="Q274" t="str">
        <f t="shared" si="26"/>
        <v>film &amp; video</v>
      </c>
      <c r="R274" t="str">
        <f t="shared" si="27"/>
        <v>documentary</v>
      </c>
      <c r="S274" s="6">
        <f t="shared" si="28"/>
        <v>40235.900358796294</v>
      </c>
      <c r="T274" s="6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4"/>
        <v>1.077758</v>
      </c>
      <c r="P275">
        <f t="shared" si="25"/>
        <v>42.372881355932201</v>
      </c>
      <c r="Q275" t="str">
        <f t="shared" si="26"/>
        <v>film &amp; video</v>
      </c>
      <c r="R275" t="str">
        <f t="shared" si="27"/>
        <v>documentary</v>
      </c>
      <c r="S275" s="6">
        <f t="shared" si="28"/>
        <v>40697.498449074075</v>
      </c>
      <c r="T275" s="6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4"/>
        <v>1.56</v>
      </c>
      <c r="P276">
        <f t="shared" si="25"/>
        <v>35.398230088495573</v>
      </c>
      <c r="Q276" t="str">
        <f t="shared" si="26"/>
        <v>film &amp; video</v>
      </c>
      <c r="R276" t="str">
        <f t="shared" si="27"/>
        <v>documentary</v>
      </c>
      <c r="S276" s="6">
        <f t="shared" si="28"/>
        <v>40969.912372685183</v>
      </c>
      <c r="T276" s="6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4"/>
        <v>1.08395</v>
      </c>
      <c r="P277">
        <f t="shared" si="25"/>
        <v>60.24096385542169</v>
      </c>
      <c r="Q277" t="str">
        <f t="shared" si="26"/>
        <v>film &amp; video</v>
      </c>
      <c r="R277" t="str">
        <f t="shared" si="27"/>
        <v>documentary</v>
      </c>
      <c r="S277" s="6">
        <f t="shared" si="28"/>
        <v>41193.032013888893</v>
      </c>
      <c r="T277" s="6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4"/>
        <v>1.476</v>
      </c>
      <c r="P278">
        <f t="shared" si="25"/>
        <v>64.516129032258064</v>
      </c>
      <c r="Q278" t="str">
        <f t="shared" si="26"/>
        <v>film &amp; video</v>
      </c>
      <c r="R278" t="str">
        <f t="shared" si="27"/>
        <v>documentary</v>
      </c>
      <c r="S278" s="6">
        <f t="shared" si="28"/>
        <v>40967.081874999996</v>
      </c>
      <c r="T278" s="6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4"/>
        <v>1.1038153846153846</v>
      </c>
      <c r="P279">
        <f t="shared" si="25"/>
        <v>68.349106203995788</v>
      </c>
      <c r="Q279" t="str">
        <f t="shared" si="26"/>
        <v>film &amp; video</v>
      </c>
      <c r="R279" t="str">
        <f t="shared" si="27"/>
        <v>documentary</v>
      </c>
      <c r="S279" s="6">
        <f t="shared" si="28"/>
        <v>42117.891423611116</v>
      </c>
      <c r="T279" s="6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4"/>
        <v>1.5034814814814814</v>
      </c>
      <c r="P280">
        <f t="shared" si="25"/>
        <v>65.060240963855421</v>
      </c>
      <c r="Q280" t="str">
        <f t="shared" si="26"/>
        <v>film &amp; video</v>
      </c>
      <c r="R280" t="str">
        <f t="shared" si="27"/>
        <v>documentary</v>
      </c>
      <c r="S280" s="6">
        <f t="shared" si="28"/>
        <v>41164.040960648148</v>
      </c>
      <c r="T280" s="6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4"/>
        <v>1.5731829411764706</v>
      </c>
      <c r="P281">
        <f t="shared" si="25"/>
        <v>55.73770491803279</v>
      </c>
      <c r="Q281" t="str">
        <f t="shared" si="26"/>
        <v>film &amp; video</v>
      </c>
      <c r="R281" t="str">
        <f t="shared" si="27"/>
        <v>documentary</v>
      </c>
      <c r="S281" s="6">
        <f t="shared" si="28"/>
        <v>42759.244166666671</v>
      </c>
      <c r="T281" s="6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4"/>
        <v>1.5614399999999999</v>
      </c>
      <c r="P282">
        <f t="shared" si="25"/>
        <v>35.06311360448808</v>
      </c>
      <c r="Q282" t="str">
        <f t="shared" si="26"/>
        <v>film &amp; video</v>
      </c>
      <c r="R282" t="str">
        <f t="shared" si="27"/>
        <v>documentary</v>
      </c>
      <c r="S282" s="6">
        <f t="shared" si="28"/>
        <v>41744.590682870366</v>
      </c>
      <c r="T282" s="6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4"/>
        <v>1.2058763636363636</v>
      </c>
      <c r="P283">
        <f t="shared" si="25"/>
        <v>69.620253164556956</v>
      </c>
      <c r="Q283" t="str">
        <f t="shared" si="26"/>
        <v>film &amp; video</v>
      </c>
      <c r="R283" t="str">
        <f t="shared" si="27"/>
        <v>documentary</v>
      </c>
      <c r="S283" s="6">
        <f t="shared" si="28"/>
        <v>39950.163344907407</v>
      </c>
      <c r="T283" s="6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4"/>
        <v>1.0118888888888888</v>
      </c>
      <c r="P284">
        <f t="shared" si="25"/>
        <v>251.39664804469274</v>
      </c>
      <c r="Q284" t="str">
        <f t="shared" si="26"/>
        <v>film &amp; video</v>
      </c>
      <c r="R284" t="str">
        <f t="shared" si="27"/>
        <v>documentary</v>
      </c>
      <c r="S284" s="6">
        <f t="shared" si="28"/>
        <v>40194.920046296298</v>
      </c>
      <c r="T284" s="6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4"/>
        <v>1.142725</v>
      </c>
      <c r="P285">
        <f t="shared" si="25"/>
        <v>89.10891089108911</v>
      </c>
      <c r="Q285" t="str">
        <f t="shared" si="26"/>
        <v>film &amp; video</v>
      </c>
      <c r="R285" t="str">
        <f t="shared" si="27"/>
        <v>documentary</v>
      </c>
      <c r="S285" s="6">
        <f t="shared" si="28"/>
        <v>40675.71</v>
      </c>
      <c r="T285" s="6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4"/>
        <v>1.0462615</v>
      </c>
      <c r="P286">
        <f t="shared" si="25"/>
        <v>52.631578947368418</v>
      </c>
      <c r="Q286" t="str">
        <f t="shared" si="26"/>
        <v>film &amp; video</v>
      </c>
      <c r="R286" t="str">
        <f t="shared" si="27"/>
        <v>documentary</v>
      </c>
      <c r="S286" s="6">
        <f t="shared" si="28"/>
        <v>40904.738194444442</v>
      </c>
      <c r="T286" s="6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4"/>
        <v>2.2882507142857142</v>
      </c>
      <c r="P287">
        <f t="shared" si="25"/>
        <v>24.866785079928952</v>
      </c>
      <c r="Q287" t="str">
        <f t="shared" si="26"/>
        <v>film &amp; video</v>
      </c>
      <c r="R287" t="str">
        <f t="shared" si="27"/>
        <v>documentary</v>
      </c>
      <c r="S287" s="6">
        <f t="shared" si="28"/>
        <v>41506.756111111114</v>
      </c>
      <c r="T287" s="6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4"/>
        <v>1.0915333333333332</v>
      </c>
      <c r="P288">
        <f t="shared" si="25"/>
        <v>111.11111111111111</v>
      </c>
      <c r="Q288" t="str">
        <f t="shared" si="26"/>
        <v>film &amp; video</v>
      </c>
      <c r="R288" t="str">
        <f t="shared" si="27"/>
        <v>documentary</v>
      </c>
      <c r="S288" s="6">
        <f t="shared" si="28"/>
        <v>41313.816249999996</v>
      </c>
      <c r="T288" s="6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4"/>
        <v>1.7629999999999999</v>
      </c>
      <c r="P289">
        <f t="shared" si="25"/>
        <v>51.724137931034484</v>
      </c>
      <c r="Q289" t="str">
        <f t="shared" si="26"/>
        <v>film &amp; video</v>
      </c>
      <c r="R289" t="str">
        <f t="shared" si="27"/>
        <v>documentary</v>
      </c>
      <c r="S289" s="6">
        <f t="shared" si="28"/>
        <v>41184.277986111112</v>
      </c>
      <c r="T289" s="6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4"/>
        <v>1.0321061999999999</v>
      </c>
      <c r="P290">
        <f t="shared" si="25"/>
        <v>111.85682326621924</v>
      </c>
      <c r="Q290" t="str">
        <f t="shared" si="26"/>
        <v>film &amp; video</v>
      </c>
      <c r="R290" t="str">
        <f t="shared" si="27"/>
        <v>documentary</v>
      </c>
      <c r="S290" s="6">
        <f t="shared" si="28"/>
        <v>41051.168900462959</v>
      </c>
      <c r="T290" s="6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4"/>
        <v>1.0482</v>
      </c>
      <c r="P291">
        <f t="shared" si="25"/>
        <v>64.65517241379311</v>
      </c>
      <c r="Q291" t="str">
        <f t="shared" si="26"/>
        <v>film &amp; video</v>
      </c>
      <c r="R291" t="str">
        <f t="shared" si="27"/>
        <v>documentary</v>
      </c>
      <c r="S291" s="6">
        <f t="shared" si="28"/>
        <v>41550.456412037034</v>
      </c>
      <c r="T291" s="6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4"/>
        <v>1.0668444444444445</v>
      </c>
      <c r="P292">
        <f t="shared" si="25"/>
        <v>26.785714285714285</v>
      </c>
      <c r="Q292" t="str">
        <f t="shared" si="26"/>
        <v>film &amp; video</v>
      </c>
      <c r="R292" t="str">
        <f t="shared" si="27"/>
        <v>documentary</v>
      </c>
      <c r="S292" s="6">
        <f t="shared" si="28"/>
        <v>40526.36917824074</v>
      </c>
      <c r="T292" s="6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4"/>
        <v>1.2001999999999999</v>
      </c>
      <c r="P293">
        <f t="shared" si="25"/>
        <v>39.0625</v>
      </c>
      <c r="Q293" t="str">
        <f t="shared" si="26"/>
        <v>film &amp; video</v>
      </c>
      <c r="R293" t="str">
        <f t="shared" si="27"/>
        <v>documentary</v>
      </c>
      <c r="S293" s="6">
        <f t="shared" si="28"/>
        <v>41376.769050925926</v>
      </c>
      <c r="T293" s="6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4"/>
        <v>1.0150693333333334</v>
      </c>
      <c r="P294">
        <f t="shared" si="25"/>
        <v>152.12981744421907</v>
      </c>
      <c r="Q294" t="str">
        <f t="shared" si="26"/>
        <v>film &amp; video</v>
      </c>
      <c r="R294" t="str">
        <f t="shared" si="27"/>
        <v>documentary</v>
      </c>
      <c r="S294" s="6">
        <f t="shared" si="28"/>
        <v>40812.803229166668</v>
      </c>
      <c r="T294" s="6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4"/>
        <v>1.0138461538461538</v>
      </c>
      <c r="P295">
        <f t="shared" si="25"/>
        <v>198.47328244274809</v>
      </c>
      <c r="Q295" t="str">
        <f t="shared" si="26"/>
        <v>film &amp; video</v>
      </c>
      <c r="R295" t="str">
        <f t="shared" si="27"/>
        <v>documentary</v>
      </c>
      <c r="S295" s="6">
        <f t="shared" si="28"/>
        <v>41719.667986111112</v>
      </c>
      <c r="T295" s="6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4"/>
        <v>1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6">
        <f t="shared" si="28"/>
        <v>40343.084421296298</v>
      </c>
      <c r="T296" s="6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4"/>
        <v>1.3310911999999999</v>
      </c>
      <c r="P297">
        <f t="shared" si="25"/>
        <v>75.187969924812023</v>
      </c>
      <c r="Q297" t="str">
        <f t="shared" si="26"/>
        <v>film &amp; video</v>
      </c>
      <c r="R297" t="str">
        <f t="shared" si="27"/>
        <v>documentary</v>
      </c>
      <c r="S297" s="6">
        <f t="shared" si="28"/>
        <v>41519.004733796297</v>
      </c>
      <c r="T297" s="6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4"/>
        <v>1.187262</v>
      </c>
      <c r="P298">
        <f t="shared" si="25"/>
        <v>193.79844961240309</v>
      </c>
      <c r="Q298" t="str">
        <f t="shared" si="26"/>
        <v>film &amp; video</v>
      </c>
      <c r="R298" t="str">
        <f t="shared" si="27"/>
        <v>documentary</v>
      </c>
      <c r="S298" s="6">
        <f t="shared" si="28"/>
        <v>41134.475497685184</v>
      </c>
      <c r="T298" s="6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4"/>
        <v>1.0064</v>
      </c>
      <c r="P299">
        <f t="shared" si="25"/>
        <v>140.8450704225352</v>
      </c>
      <c r="Q299" t="str">
        <f t="shared" si="26"/>
        <v>film &amp; video</v>
      </c>
      <c r="R299" t="str">
        <f t="shared" si="27"/>
        <v>documentary</v>
      </c>
      <c r="S299" s="6">
        <f t="shared" si="28"/>
        <v>42089.72802083334</v>
      </c>
      <c r="T299" s="6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4"/>
        <v>1.089324126984127</v>
      </c>
      <c r="P300">
        <f t="shared" si="25"/>
        <v>51.724137931034484</v>
      </c>
      <c r="Q300" t="str">
        <f t="shared" si="26"/>
        <v>film &amp; video</v>
      </c>
      <c r="R300" t="str">
        <f t="shared" si="27"/>
        <v>documentary</v>
      </c>
      <c r="S300" s="6">
        <f t="shared" si="28"/>
        <v>41709.463518518518</v>
      </c>
      <c r="T300" s="6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4"/>
        <v>1.789525</v>
      </c>
      <c r="P301">
        <f t="shared" si="25"/>
        <v>40.983606557377051</v>
      </c>
      <c r="Q301" t="str">
        <f t="shared" si="26"/>
        <v>film &amp; video</v>
      </c>
      <c r="R301" t="str">
        <f t="shared" si="27"/>
        <v>documentary</v>
      </c>
      <c r="S301" s="6">
        <f t="shared" si="28"/>
        <v>40469.225231481483</v>
      </c>
      <c r="T301" s="6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4"/>
        <v>1.0172264</v>
      </c>
      <c r="P302">
        <f t="shared" si="25"/>
        <v>83.892617449664428</v>
      </c>
      <c r="Q302" t="str">
        <f t="shared" si="26"/>
        <v>film &amp; video</v>
      </c>
      <c r="R302" t="str">
        <f t="shared" si="27"/>
        <v>documentary</v>
      </c>
      <c r="S302" s="6">
        <f t="shared" si="28"/>
        <v>40626.959930555553</v>
      </c>
      <c r="T302" s="6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4"/>
        <v>1.1873499999999999</v>
      </c>
      <c r="P303">
        <f t="shared" si="25"/>
        <v>51.792828685258961</v>
      </c>
      <c r="Q303" t="str">
        <f t="shared" si="26"/>
        <v>film &amp; video</v>
      </c>
      <c r="R303" t="str">
        <f t="shared" si="27"/>
        <v>documentary</v>
      </c>
      <c r="S303" s="6">
        <f t="shared" si="28"/>
        <v>41312.737673611111</v>
      </c>
      <c r="T303" s="6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4"/>
        <v>1.0045999999999999</v>
      </c>
      <c r="P304">
        <f t="shared" si="25"/>
        <v>92.592592592592595</v>
      </c>
      <c r="Q304" t="str">
        <f t="shared" si="26"/>
        <v>film &amp; video</v>
      </c>
      <c r="R304" t="str">
        <f t="shared" si="27"/>
        <v>documentary</v>
      </c>
      <c r="S304" s="6">
        <f t="shared" si="28"/>
        <v>40933.856921296298</v>
      </c>
      <c r="T304" s="6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4"/>
        <v>1.3746666666666667</v>
      </c>
      <c r="P305">
        <f t="shared" si="25"/>
        <v>36.585365853658537</v>
      </c>
      <c r="Q305" t="str">
        <f t="shared" si="26"/>
        <v>film &amp; video</v>
      </c>
      <c r="R305" t="str">
        <f t="shared" si="27"/>
        <v>documentary</v>
      </c>
      <c r="S305" s="6">
        <f t="shared" si="28"/>
        <v>41032.071134259262</v>
      </c>
      <c r="T305" s="6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4"/>
        <v>2.3164705882352941</v>
      </c>
      <c r="P306">
        <f t="shared" si="25"/>
        <v>45.945945945945944</v>
      </c>
      <c r="Q306" t="str">
        <f t="shared" si="26"/>
        <v>film &amp; video</v>
      </c>
      <c r="R306" t="str">
        <f t="shared" si="27"/>
        <v>documentary</v>
      </c>
      <c r="S306" s="6">
        <f t="shared" si="28"/>
        <v>41114.094872685186</v>
      </c>
      <c r="T306" s="6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4"/>
        <v>1.3033333333333332</v>
      </c>
      <c r="P307">
        <f t="shared" si="25"/>
        <v>39.682539682539684</v>
      </c>
      <c r="Q307" t="str">
        <f t="shared" si="26"/>
        <v>film &amp; video</v>
      </c>
      <c r="R307" t="str">
        <f t="shared" si="27"/>
        <v>documentary</v>
      </c>
      <c r="S307" s="6">
        <f t="shared" si="28"/>
        <v>40948.630196759259</v>
      </c>
      <c r="T307" s="6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4"/>
        <v>2.9289999999999998</v>
      </c>
      <c r="P308">
        <f t="shared" si="25"/>
        <v>12.5</v>
      </c>
      <c r="Q308" t="str">
        <f t="shared" si="26"/>
        <v>film &amp; video</v>
      </c>
      <c r="R308" t="str">
        <f t="shared" si="27"/>
        <v>documentary</v>
      </c>
      <c r="S308" s="6">
        <f t="shared" si="28"/>
        <v>41333.837187500001</v>
      </c>
      <c r="T308" s="6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4"/>
        <v>1.1131818181818183</v>
      </c>
      <c r="P309">
        <f t="shared" si="25"/>
        <v>38.194444444444443</v>
      </c>
      <c r="Q309" t="str">
        <f t="shared" si="26"/>
        <v>film &amp; video</v>
      </c>
      <c r="R309" t="str">
        <f t="shared" si="27"/>
        <v>documentary</v>
      </c>
      <c r="S309" s="6">
        <f t="shared" si="28"/>
        <v>41282.944456018515</v>
      </c>
      <c r="T309" s="6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4"/>
        <v>1.0556666666666668</v>
      </c>
      <c r="P310">
        <f t="shared" si="25"/>
        <v>59.405940594059409</v>
      </c>
      <c r="Q310" t="str">
        <f t="shared" si="26"/>
        <v>film &amp; video</v>
      </c>
      <c r="R310" t="str">
        <f t="shared" si="27"/>
        <v>documentary</v>
      </c>
      <c r="S310" s="6">
        <f t="shared" si="28"/>
        <v>40567.694560185184</v>
      </c>
      <c r="T310" s="6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4"/>
        <v>1.1894444444444445</v>
      </c>
      <c r="P311">
        <f t="shared" si="25"/>
        <v>75.630252100840337</v>
      </c>
      <c r="Q311" t="str">
        <f t="shared" si="26"/>
        <v>film &amp; video</v>
      </c>
      <c r="R311" t="str">
        <f t="shared" si="27"/>
        <v>documentary</v>
      </c>
      <c r="S311" s="6">
        <f t="shared" si="28"/>
        <v>41134.751550925925</v>
      </c>
      <c r="T311" s="6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4"/>
        <v>1.04129</v>
      </c>
      <c r="P312">
        <f t="shared" si="25"/>
        <v>27.777777777777779</v>
      </c>
      <c r="Q312" t="str">
        <f t="shared" si="26"/>
        <v>film &amp; video</v>
      </c>
      <c r="R312" t="str">
        <f t="shared" si="27"/>
        <v>documentary</v>
      </c>
      <c r="S312" s="6">
        <f t="shared" si="28"/>
        <v>40821.183136574073</v>
      </c>
      <c r="T312" s="6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4"/>
        <v>1.0410165</v>
      </c>
      <c r="P313">
        <f t="shared" si="25"/>
        <v>133.33333333333334</v>
      </c>
      <c r="Q313" t="str">
        <f t="shared" si="26"/>
        <v>film &amp; video</v>
      </c>
      <c r="R313" t="str">
        <f t="shared" si="27"/>
        <v>documentary</v>
      </c>
      <c r="S313" s="6">
        <f t="shared" si="28"/>
        <v>40868.219814814816</v>
      </c>
      <c r="T313" s="6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4"/>
        <v>1.1187499999999999</v>
      </c>
      <c r="P314">
        <f t="shared" si="25"/>
        <v>54.794520547945204</v>
      </c>
      <c r="Q314" t="str">
        <f t="shared" si="26"/>
        <v>film &amp; video</v>
      </c>
      <c r="R314" t="str">
        <f t="shared" si="27"/>
        <v>documentary</v>
      </c>
      <c r="S314" s="6">
        <f t="shared" si="28"/>
        <v>41348.877685185187</v>
      </c>
      <c r="T314" s="6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4"/>
        <v>1.0473529411764706</v>
      </c>
      <c r="P315">
        <f t="shared" si="25"/>
        <v>76.576576576576571</v>
      </c>
      <c r="Q315" t="str">
        <f t="shared" si="26"/>
        <v>film &amp; video</v>
      </c>
      <c r="R315" t="str">
        <f t="shared" si="27"/>
        <v>documentary</v>
      </c>
      <c r="S315" s="6">
        <f t="shared" si="28"/>
        <v>40357.227939814817</v>
      </c>
      <c r="T315" s="6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4"/>
        <v>3.8515000000000001</v>
      </c>
      <c r="P316">
        <f t="shared" si="25"/>
        <v>8.3333333333333339</v>
      </c>
      <c r="Q316" t="str">
        <f t="shared" si="26"/>
        <v>film &amp; video</v>
      </c>
      <c r="R316" t="str">
        <f t="shared" si="27"/>
        <v>documentary</v>
      </c>
      <c r="S316" s="6">
        <f t="shared" si="28"/>
        <v>41304.833194444444</v>
      </c>
      <c r="T316" s="6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4"/>
        <v>1.01248</v>
      </c>
      <c r="P317">
        <f t="shared" si="25"/>
        <v>198.4126984126984</v>
      </c>
      <c r="Q317" t="str">
        <f t="shared" si="26"/>
        <v>film &amp; video</v>
      </c>
      <c r="R317" t="str">
        <f t="shared" si="27"/>
        <v>documentary</v>
      </c>
      <c r="S317" s="6">
        <f t="shared" si="28"/>
        <v>41113.77238425926</v>
      </c>
      <c r="T317" s="6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4"/>
        <v>1.1377333333333333</v>
      </c>
      <c r="P318">
        <f t="shared" si="25"/>
        <v>94.936708860759495</v>
      </c>
      <c r="Q318" t="str">
        <f t="shared" si="26"/>
        <v>film &amp; video</v>
      </c>
      <c r="R318" t="str">
        <f t="shared" si="27"/>
        <v>documentary</v>
      </c>
      <c r="S318" s="6">
        <f t="shared" si="28"/>
        <v>41950.923576388886</v>
      </c>
      <c r="T318" s="6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4"/>
        <v>1.0080333333333333</v>
      </c>
      <c r="P319">
        <f t="shared" si="25"/>
        <v>94.936708860759495</v>
      </c>
      <c r="Q319" t="str">
        <f t="shared" si="26"/>
        <v>film &amp; video</v>
      </c>
      <c r="R319" t="str">
        <f t="shared" si="27"/>
        <v>documentary</v>
      </c>
      <c r="S319" s="6">
        <f t="shared" si="28"/>
        <v>41589.676886574074</v>
      </c>
      <c r="T319" s="6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4"/>
        <v>2.8332000000000002</v>
      </c>
      <c r="P320">
        <f t="shared" si="25"/>
        <v>17.6056338028169</v>
      </c>
      <c r="Q320" t="str">
        <f t="shared" si="26"/>
        <v>film &amp; video</v>
      </c>
      <c r="R320" t="str">
        <f t="shared" si="27"/>
        <v>documentary</v>
      </c>
      <c r="S320" s="6">
        <f t="shared" si="28"/>
        <v>41330.038784722223</v>
      </c>
      <c r="T320" s="6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4"/>
        <v>1.1268</v>
      </c>
      <c r="P321">
        <f t="shared" si="25"/>
        <v>98.039215686274517</v>
      </c>
      <c r="Q321" t="str">
        <f t="shared" si="26"/>
        <v>film &amp; video</v>
      </c>
      <c r="R321" t="str">
        <f t="shared" si="27"/>
        <v>documentary</v>
      </c>
      <c r="S321" s="6">
        <f t="shared" si="28"/>
        <v>40123.83829861111</v>
      </c>
      <c r="T321" s="6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4"/>
        <v>1.0658000000000001</v>
      </c>
      <c r="P322">
        <f t="shared" si="25"/>
        <v>126.58227848101266</v>
      </c>
      <c r="Q322" t="str">
        <f t="shared" si="26"/>
        <v>film &amp; video</v>
      </c>
      <c r="R322" t="str">
        <f t="shared" si="27"/>
        <v>documentary</v>
      </c>
      <c r="S322" s="6">
        <f t="shared" si="28"/>
        <v>42331.551307870366</v>
      </c>
      <c r="T322" s="6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30">E323/D323</f>
        <v>1.0266285714285714</v>
      </c>
      <c r="P323">
        <f t="shared" ref="P323:P386" si="31">IFERROR(D323/L323,0)</f>
        <v>103.85756676557864</v>
      </c>
      <c r="Q323" t="str">
        <f t="shared" ref="Q323:Q386" si="32">LEFT(N323,FIND("/",N323)-1)</f>
        <v>film &amp; video</v>
      </c>
      <c r="R323" t="str">
        <f t="shared" ref="R323:R386" si="33">MID(N323,FIND("/",N323)+1,100)</f>
        <v>documentary</v>
      </c>
      <c r="S323" s="6">
        <f t="shared" ref="S323:S386" si="34">(((J323/60)/60)/24)+DATE(1970,1,1)</f>
        <v>42647.446597222224</v>
      </c>
      <c r="T323" s="6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0"/>
        <v>1.0791200000000001</v>
      </c>
      <c r="P324">
        <f t="shared" si="31"/>
        <v>134.40860215053763</v>
      </c>
      <c r="Q324" t="str">
        <f t="shared" si="32"/>
        <v>film &amp; video</v>
      </c>
      <c r="R324" t="str">
        <f t="shared" si="33"/>
        <v>documentary</v>
      </c>
      <c r="S324" s="6">
        <f t="shared" si="34"/>
        <v>42473.57</v>
      </c>
      <c r="T324" s="6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0"/>
        <v>1.2307407407407407</v>
      </c>
      <c r="P325">
        <f t="shared" si="31"/>
        <v>93.103448275862064</v>
      </c>
      <c r="Q325" t="str">
        <f t="shared" si="32"/>
        <v>film &amp; video</v>
      </c>
      <c r="R325" t="str">
        <f t="shared" si="33"/>
        <v>documentary</v>
      </c>
      <c r="S325" s="6">
        <f t="shared" si="34"/>
        <v>42697.32136574074</v>
      </c>
      <c r="T325" s="6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0"/>
        <v>1.016</v>
      </c>
      <c r="P326">
        <f t="shared" si="31"/>
        <v>103.65853658536585</v>
      </c>
      <c r="Q326" t="str">
        <f t="shared" si="32"/>
        <v>film &amp; video</v>
      </c>
      <c r="R326" t="str">
        <f t="shared" si="33"/>
        <v>documentary</v>
      </c>
      <c r="S326" s="6">
        <f t="shared" si="34"/>
        <v>42184.626250000001</v>
      </c>
      <c r="T326" s="6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0"/>
        <v>1.04396</v>
      </c>
      <c r="P327">
        <f t="shared" si="31"/>
        <v>67.934782608695656</v>
      </c>
      <c r="Q327" t="str">
        <f t="shared" si="32"/>
        <v>film &amp; video</v>
      </c>
      <c r="R327" t="str">
        <f t="shared" si="33"/>
        <v>documentary</v>
      </c>
      <c r="S327" s="6">
        <f t="shared" si="34"/>
        <v>42689.187881944439</v>
      </c>
      <c r="T327" s="6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0"/>
        <v>1.1292973333333334</v>
      </c>
      <c r="P328">
        <f t="shared" si="31"/>
        <v>130.32145960034754</v>
      </c>
      <c r="Q328" t="str">
        <f t="shared" si="32"/>
        <v>film &amp; video</v>
      </c>
      <c r="R328" t="str">
        <f t="shared" si="33"/>
        <v>documentary</v>
      </c>
      <c r="S328" s="6">
        <f t="shared" si="34"/>
        <v>42775.314884259264</v>
      </c>
      <c r="T328" s="6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0"/>
        <v>1.3640000000000001</v>
      </c>
      <c r="P329">
        <f t="shared" si="31"/>
        <v>117.64705882352941</v>
      </c>
      <c r="Q329" t="str">
        <f t="shared" si="32"/>
        <v>film &amp; video</v>
      </c>
      <c r="R329" t="str">
        <f t="shared" si="33"/>
        <v>documentary</v>
      </c>
      <c r="S329" s="6">
        <f t="shared" si="34"/>
        <v>42058.235289351855</v>
      </c>
      <c r="T329" s="6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0"/>
        <v>1.036144</v>
      </c>
      <c r="P330">
        <f t="shared" si="31"/>
        <v>150.60240963855421</v>
      </c>
      <c r="Q330" t="str">
        <f t="shared" si="32"/>
        <v>film &amp; video</v>
      </c>
      <c r="R330" t="str">
        <f t="shared" si="33"/>
        <v>documentary</v>
      </c>
      <c r="S330" s="6">
        <f t="shared" si="34"/>
        <v>42278.946620370371</v>
      </c>
      <c r="T330" s="6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0"/>
        <v>1.0549999999999999</v>
      </c>
      <c r="P331">
        <f t="shared" si="31"/>
        <v>59.880239520958085</v>
      </c>
      <c r="Q331" t="str">
        <f t="shared" si="32"/>
        <v>film &amp; video</v>
      </c>
      <c r="R331" t="str">
        <f t="shared" si="33"/>
        <v>documentary</v>
      </c>
      <c r="S331" s="6">
        <f t="shared" si="34"/>
        <v>42291.46674768519</v>
      </c>
      <c r="T331" s="6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0"/>
        <v>1.0182857142857142</v>
      </c>
      <c r="P332">
        <f t="shared" si="31"/>
        <v>102.94117647058823</v>
      </c>
      <c r="Q332" t="str">
        <f t="shared" si="32"/>
        <v>film &amp; video</v>
      </c>
      <c r="R332" t="str">
        <f t="shared" si="33"/>
        <v>documentary</v>
      </c>
      <c r="S332" s="6">
        <f t="shared" si="34"/>
        <v>41379.515775462962</v>
      </c>
      <c r="T332" s="6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0"/>
        <v>1.0660499999999999</v>
      </c>
      <c r="P333">
        <f t="shared" si="31"/>
        <v>91.324200913242009</v>
      </c>
      <c r="Q333" t="str">
        <f t="shared" si="32"/>
        <v>film &amp; video</v>
      </c>
      <c r="R333" t="str">
        <f t="shared" si="33"/>
        <v>documentary</v>
      </c>
      <c r="S333" s="6">
        <f t="shared" si="34"/>
        <v>42507.581412037034</v>
      </c>
      <c r="T333" s="6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0"/>
        <v>1.13015</v>
      </c>
      <c r="P334">
        <f t="shared" si="31"/>
        <v>180.18018018018017</v>
      </c>
      <c r="Q334" t="str">
        <f t="shared" si="32"/>
        <v>film &amp; video</v>
      </c>
      <c r="R334" t="str">
        <f t="shared" si="33"/>
        <v>documentary</v>
      </c>
      <c r="S334" s="6">
        <f t="shared" si="34"/>
        <v>42263.680289351847</v>
      </c>
      <c r="T334" s="6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0"/>
        <v>1.252275</v>
      </c>
      <c r="P335">
        <f t="shared" si="31"/>
        <v>150.37593984962405</v>
      </c>
      <c r="Q335" t="str">
        <f t="shared" si="32"/>
        <v>film &amp; video</v>
      </c>
      <c r="R335" t="str">
        <f t="shared" si="33"/>
        <v>documentary</v>
      </c>
      <c r="S335" s="6">
        <f t="shared" si="34"/>
        <v>42437.636469907404</v>
      </c>
      <c r="T335" s="6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0"/>
        <v>1.0119</v>
      </c>
      <c r="P336">
        <f t="shared" si="31"/>
        <v>144.92753623188406</v>
      </c>
      <c r="Q336" t="str">
        <f t="shared" si="32"/>
        <v>film &amp; video</v>
      </c>
      <c r="R336" t="str">
        <f t="shared" si="33"/>
        <v>documentary</v>
      </c>
      <c r="S336" s="6">
        <f t="shared" si="34"/>
        <v>42101.682372685187</v>
      </c>
      <c r="T336" s="6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0"/>
        <v>1.0276470588235294</v>
      </c>
      <c r="P337">
        <f t="shared" si="31"/>
        <v>106.25</v>
      </c>
      <c r="Q337" t="str">
        <f t="shared" si="32"/>
        <v>film &amp; video</v>
      </c>
      <c r="R337" t="str">
        <f t="shared" si="33"/>
        <v>documentary</v>
      </c>
      <c r="S337" s="6">
        <f t="shared" si="34"/>
        <v>42101.737442129626</v>
      </c>
      <c r="T337" s="6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0"/>
        <v>1.1683911999999999</v>
      </c>
      <c r="P338">
        <f t="shared" si="31"/>
        <v>50.709939148073019</v>
      </c>
      <c r="Q338" t="str">
        <f t="shared" si="32"/>
        <v>film &amp; video</v>
      </c>
      <c r="R338" t="str">
        <f t="shared" si="33"/>
        <v>documentary</v>
      </c>
      <c r="S338" s="6">
        <f t="shared" si="34"/>
        <v>42291.596273148149</v>
      </c>
      <c r="T338" s="6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0"/>
        <v>1.0116833333333335</v>
      </c>
      <c r="P339">
        <f t="shared" si="31"/>
        <v>96.774193548387103</v>
      </c>
      <c r="Q339" t="str">
        <f t="shared" si="32"/>
        <v>film &amp; video</v>
      </c>
      <c r="R339" t="str">
        <f t="shared" si="33"/>
        <v>documentary</v>
      </c>
      <c r="S339" s="6">
        <f t="shared" si="34"/>
        <v>42047.128564814819</v>
      </c>
      <c r="T339" s="6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0"/>
        <v>1.1013360000000001</v>
      </c>
      <c r="P340">
        <f t="shared" si="31"/>
        <v>63.559322033898304</v>
      </c>
      <c r="Q340" t="str">
        <f t="shared" si="32"/>
        <v>film &amp; video</v>
      </c>
      <c r="R340" t="str">
        <f t="shared" si="33"/>
        <v>documentary</v>
      </c>
      <c r="S340" s="6">
        <f t="shared" si="34"/>
        <v>42559.755671296298</v>
      </c>
      <c r="T340" s="6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0"/>
        <v>1.0808333333333333</v>
      </c>
      <c r="P341">
        <f t="shared" si="31"/>
        <v>67.415730337078656</v>
      </c>
      <c r="Q341" t="str">
        <f t="shared" si="32"/>
        <v>film &amp; video</v>
      </c>
      <c r="R341" t="str">
        <f t="shared" si="33"/>
        <v>documentary</v>
      </c>
      <c r="S341" s="6">
        <f t="shared" si="34"/>
        <v>42093.760046296295</v>
      </c>
      <c r="T341" s="6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0"/>
        <v>1.2502285714285715</v>
      </c>
      <c r="P342">
        <f t="shared" si="31"/>
        <v>117.05685618729098</v>
      </c>
      <c r="Q342" t="str">
        <f t="shared" si="32"/>
        <v>film &amp; video</v>
      </c>
      <c r="R342" t="str">
        <f t="shared" si="33"/>
        <v>documentary</v>
      </c>
      <c r="S342" s="6">
        <f t="shared" si="34"/>
        <v>42772.669062500005</v>
      </c>
      <c r="T342" s="6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0"/>
        <v>1.0671428571428572</v>
      </c>
      <c r="P343">
        <f t="shared" si="31"/>
        <v>63.636363636363633</v>
      </c>
      <c r="Q343" t="str">
        <f t="shared" si="32"/>
        <v>film &amp; video</v>
      </c>
      <c r="R343" t="str">
        <f t="shared" si="33"/>
        <v>documentary</v>
      </c>
      <c r="S343" s="6">
        <f t="shared" si="34"/>
        <v>41894.879606481481</v>
      </c>
      <c r="T343" s="6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0"/>
        <v>1.0036639999999999</v>
      </c>
      <c r="P344">
        <f t="shared" si="31"/>
        <v>169.23076923076923</v>
      </c>
      <c r="Q344" t="str">
        <f t="shared" si="32"/>
        <v>film &amp; video</v>
      </c>
      <c r="R344" t="str">
        <f t="shared" si="33"/>
        <v>documentary</v>
      </c>
      <c r="S344" s="6">
        <f t="shared" si="34"/>
        <v>42459.780844907407</v>
      </c>
      <c r="T344" s="6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0"/>
        <v>1.0202863333333334</v>
      </c>
      <c r="P345">
        <f t="shared" si="31"/>
        <v>57.251908396946568</v>
      </c>
      <c r="Q345" t="str">
        <f t="shared" si="32"/>
        <v>film &amp; video</v>
      </c>
      <c r="R345" t="str">
        <f t="shared" si="33"/>
        <v>documentary</v>
      </c>
      <c r="S345" s="6">
        <f t="shared" si="34"/>
        <v>41926.73778935185</v>
      </c>
      <c r="T345" s="6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0"/>
        <v>1.0208358208955224</v>
      </c>
      <c r="P346">
        <f t="shared" si="31"/>
        <v>117.54385964912281</v>
      </c>
      <c r="Q346" t="str">
        <f t="shared" si="32"/>
        <v>film &amp; video</v>
      </c>
      <c r="R346" t="str">
        <f t="shared" si="33"/>
        <v>documentary</v>
      </c>
      <c r="S346" s="6">
        <f t="shared" si="34"/>
        <v>42111.970995370371</v>
      </c>
      <c r="T346" s="6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0"/>
        <v>1.2327586206896552</v>
      </c>
      <c r="P347">
        <f t="shared" si="31"/>
        <v>81.005586592178773</v>
      </c>
      <c r="Q347" t="str">
        <f t="shared" si="32"/>
        <v>film &amp; video</v>
      </c>
      <c r="R347" t="str">
        <f t="shared" si="33"/>
        <v>documentary</v>
      </c>
      <c r="S347" s="6">
        <f t="shared" si="34"/>
        <v>42114.944328703699</v>
      </c>
      <c r="T347" s="6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0"/>
        <v>1.7028880000000002</v>
      </c>
      <c r="P348">
        <f t="shared" si="31"/>
        <v>53.191489361702125</v>
      </c>
      <c r="Q348" t="str">
        <f t="shared" si="32"/>
        <v>film &amp; video</v>
      </c>
      <c r="R348" t="str">
        <f t="shared" si="33"/>
        <v>documentary</v>
      </c>
      <c r="S348" s="6">
        <f t="shared" si="34"/>
        <v>42261.500243055561</v>
      </c>
      <c r="T348" s="6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0"/>
        <v>1.1159049999999999</v>
      </c>
      <c r="P349">
        <f t="shared" si="31"/>
        <v>105.54089709762533</v>
      </c>
      <c r="Q349" t="str">
        <f t="shared" si="32"/>
        <v>film &amp; video</v>
      </c>
      <c r="R349" t="str">
        <f t="shared" si="33"/>
        <v>documentary</v>
      </c>
      <c r="S349" s="6">
        <f t="shared" si="34"/>
        <v>42292.495474537034</v>
      </c>
      <c r="T349" s="6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0"/>
        <v>1.03</v>
      </c>
      <c r="P350">
        <f t="shared" si="31"/>
        <v>84.033613445378151</v>
      </c>
      <c r="Q350" t="str">
        <f t="shared" si="32"/>
        <v>film &amp; video</v>
      </c>
      <c r="R350" t="str">
        <f t="shared" si="33"/>
        <v>documentary</v>
      </c>
      <c r="S350" s="6">
        <f t="shared" si="34"/>
        <v>42207.58699074074</v>
      </c>
      <c r="T350" s="6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0"/>
        <v>1.0663570159857905</v>
      </c>
      <c r="P351">
        <f t="shared" si="31"/>
        <v>67.425149700598809</v>
      </c>
      <c r="Q351" t="str">
        <f t="shared" si="32"/>
        <v>film &amp; video</v>
      </c>
      <c r="R351" t="str">
        <f t="shared" si="33"/>
        <v>documentary</v>
      </c>
      <c r="S351" s="6">
        <f t="shared" si="34"/>
        <v>42760.498935185184</v>
      </c>
      <c r="T351" s="6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0"/>
        <v>1.1476</v>
      </c>
      <c r="P352">
        <f t="shared" si="31"/>
        <v>113.12217194570135</v>
      </c>
      <c r="Q352" t="str">
        <f t="shared" si="32"/>
        <v>film &amp; video</v>
      </c>
      <c r="R352" t="str">
        <f t="shared" si="33"/>
        <v>documentary</v>
      </c>
      <c r="S352" s="6">
        <f t="shared" si="34"/>
        <v>42586.066076388888</v>
      </c>
      <c r="T352" s="6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0"/>
        <v>1.2734117647058822</v>
      </c>
      <c r="P353">
        <f t="shared" si="31"/>
        <v>35.269709543568467</v>
      </c>
      <c r="Q353" t="str">
        <f t="shared" si="32"/>
        <v>film &amp; video</v>
      </c>
      <c r="R353" t="str">
        <f t="shared" si="33"/>
        <v>documentary</v>
      </c>
      <c r="S353" s="6">
        <f t="shared" si="34"/>
        <v>42427.964745370366</v>
      </c>
      <c r="T353" s="6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0"/>
        <v>1.1656</v>
      </c>
      <c r="P354">
        <f t="shared" si="31"/>
        <v>34.965034965034967</v>
      </c>
      <c r="Q354" t="str">
        <f t="shared" si="32"/>
        <v>film &amp; video</v>
      </c>
      <c r="R354" t="str">
        <f t="shared" si="33"/>
        <v>documentary</v>
      </c>
      <c r="S354" s="6">
        <f t="shared" si="34"/>
        <v>41890.167453703703</v>
      </c>
      <c r="T354" s="6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0"/>
        <v>1.0861819426615318</v>
      </c>
      <c r="P355">
        <f t="shared" si="31"/>
        <v>95.309951060358884</v>
      </c>
      <c r="Q355" t="str">
        <f t="shared" si="32"/>
        <v>film &amp; video</v>
      </c>
      <c r="R355" t="str">
        <f t="shared" si="33"/>
        <v>documentary</v>
      </c>
      <c r="S355" s="6">
        <f t="shared" si="34"/>
        <v>42297.791886574079</v>
      </c>
      <c r="T355" s="6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0"/>
        <v>1.0394285714285714</v>
      </c>
      <c r="P356">
        <f t="shared" si="31"/>
        <v>120.68965517241379</v>
      </c>
      <c r="Q356" t="str">
        <f t="shared" si="32"/>
        <v>film &amp; video</v>
      </c>
      <c r="R356" t="str">
        <f t="shared" si="33"/>
        <v>documentary</v>
      </c>
      <c r="S356" s="6">
        <f t="shared" si="34"/>
        <v>42438.827789351853</v>
      </c>
      <c r="T356" s="6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0"/>
        <v>1.1625714285714286</v>
      </c>
      <c r="P357">
        <f t="shared" si="31"/>
        <v>212.12121212121212</v>
      </c>
      <c r="Q357" t="str">
        <f t="shared" si="32"/>
        <v>film &amp; video</v>
      </c>
      <c r="R357" t="str">
        <f t="shared" si="33"/>
        <v>documentary</v>
      </c>
      <c r="S357" s="6">
        <f t="shared" si="34"/>
        <v>41943.293912037036</v>
      </c>
      <c r="T357" s="6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0"/>
        <v>1.0269239999999999</v>
      </c>
      <c r="P358">
        <f t="shared" si="31"/>
        <v>77.319587628865975</v>
      </c>
      <c r="Q358" t="str">
        <f t="shared" si="32"/>
        <v>film &amp; video</v>
      </c>
      <c r="R358" t="str">
        <f t="shared" si="33"/>
        <v>documentary</v>
      </c>
      <c r="S358" s="6">
        <f t="shared" si="34"/>
        <v>42415.803159722222</v>
      </c>
      <c r="T358" s="6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0"/>
        <v>1.74</v>
      </c>
      <c r="P359">
        <f t="shared" si="31"/>
        <v>49.504950495049506</v>
      </c>
      <c r="Q359" t="str">
        <f t="shared" si="32"/>
        <v>film &amp; video</v>
      </c>
      <c r="R359" t="str">
        <f t="shared" si="33"/>
        <v>documentary</v>
      </c>
      <c r="S359" s="6">
        <f t="shared" si="34"/>
        <v>42078.222187499996</v>
      </c>
      <c r="T359" s="6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0"/>
        <v>1.03088</v>
      </c>
      <c r="P360">
        <f t="shared" si="31"/>
        <v>187.26591760299627</v>
      </c>
      <c r="Q360" t="str">
        <f t="shared" si="32"/>
        <v>film &amp; video</v>
      </c>
      <c r="R360" t="str">
        <f t="shared" si="33"/>
        <v>documentary</v>
      </c>
      <c r="S360" s="6">
        <f t="shared" si="34"/>
        <v>42507.860196759255</v>
      </c>
      <c r="T360" s="6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0"/>
        <v>1.0485537190082646</v>
      </c>
      <c r="P361">
        <f t="shared" si="31"/>
        <v>80.132450331125824</v>
      </c>
      <c r="Q361" t="str">
        <f t="shared" si="32"/>
        <v>film &amp; video</v>
      </c>
      <c r="R361" t="str">
        <f t="shared" si="33"/>
        <v>documentary</v>
      </c>
      <c r="S361" s="6">
        <f t="shared" si="34"/>
        <v>41935.070486111108</v>
      </c>
      <c r="T361" s="6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0"/>
        <v>1.0137499999999999</v>
      </c>
      <c r="P362">
        <f t="shared" si="31"/>
        <v>137.93103448275863</v>
      </c>
      <c r="Q362" t="str">
        <f t="shared" si="32"/>
        <v>film &amp; video</v>
      </c>
      <c r="R362" t="str">
        <f t="shared" si="33"/>
        <v>documentary</v>
      </c>
      <c r="S362" s="6">
        <f t="shared" si="34"/>
        <v>42163.897916666669</v>
      </c>
      <c r="T362" s="6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0"/>
        <v>1.1107699999999998</v>
      </c>
      <c r="P363">
        <f t="shared" si="31"/>
        <v>98.870056497175142</v>
      </c>
      <c r="Q363" t="str">
        <f t="shared" si="32"/>
        <v>film &amp; video</v>
      </c>
      <c r="R363" t="str">
        <f t="shared" si="33"/>
        <v>documentary</v>
      </c>
      <c r="S363" s="6">
        <f t="shared" si="34"/>
        <v>41936.001226851848</v>
      </c>
      <c r="T363" s="6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0"/>
        <v>1.2415933781686497</v>
      </c>
      <c r="P364">
        <f t="shared" si="31"/>
        <v>112.38372093023256</v>
      </c>
      <c r="Q364" t="str">
        <f t="shared" si="32"/>
        <v>film &amp; video</v>
      </c>
      <c r="R364" t="str">
        <f t="shared" si="33"/>
        <v>documentary</v>
      </c>
      <c r="S364" s="6">
        <f t="shared" si="34"/>
        <v>41837.210543981484</v>
      </c>
      <c r="T364" s="6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0"/>
        <v>1.0133333333333334</v>
      </c>
      <c r="P365">
        <f t="shared" si="31"/>
        <v>343.26923076923077</v>
      </c>
      <c r="Q365" t="str">
        <f t="shared" si="32"/>
        <v>film &amp; video</v>
      </c>
      <c r="R365" t="str">
        <f t="shared" si="33"/>
        <v>documentary</v>
      </c>
      <c r="S365" s="6">
        <f t="shared" si="34"/>
        <v>40255.744629629626</v>
      </c>
      <c r="T365" s="6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0"/>
        <v>1.1016142857142857</v>
      </c>
      <c r="P366">
        <f t="shared" si="31"/>
        <v>61.946902654867259</v>
      </c>
      <c r="Q366" t="str">
        <f t="shared" si="32"/>
        <v>film &amp; video</v>
      </c>
      <c r="R366" t="str">
        <f t="shared" si="33"/>
        <v>documentary</v>
      </c>
      <c r="S366" s="6">
        <f t="shared" si="34"/>
        <v>41780.859629629631</v>
      </c>
      <c r="T366" s="6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0"/>
        <v>1.0397333333333334</v>
      </c>
      <c r="P367">
        <f t="shared" si="31"/>
        <v>230.76923076923077</v>
      </c>
      <c r="Q367" t="str">
        <f t="shared" si="32"/>
        <v>film &amp; video</v>
      </c>
      <c r="R367" t="str">
        <f t="shared" si="33"/>
        <v>documentary</v>
      </c>
      <c r="S367" s="6">
        <f t="shared" si="34"/>
        <v>41668.606469907405</v>
      </c>
      <c r="T367" s="6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0"/>
        <v>1.013157894736842</v>
      </c>
      <c r="P368">
        <f t="shared" si="31"/>
        <v>283.58208955223881</v>
      </c>
      <c r="Q368" t="str">
        <f t="shared" si="32"/>
        <v>film &amp; video</v>
      </c>
      <c r="R368" t="str">
        <f t="shared" si="33"/>
        <v>documentary</v>
      </c>
      <c r="S368" s="6">
        <f t="shared" si="34"/>
        <v>41019.793032407404</v>
      </c>
      <c r="T368" s="6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0"/>
        <v>1.033501</v>
      </c>
      <c r="P369">
        <f t="shared" si="31"/>
        <v>84.033613445378151</v>
      </c>
      <c r="Q369" t="str">
        <f t="shared" si="32"/>
        <v>film &amp; video</v>
      </c>
      <c r="R369" t="str">
        <f t="shared" si="33"/>
        <v>documentary</v>
      </c>
      <c r="S369" s="6">
        <f t="shared" si="34"/>
        <v>41355.577291666668</v>
      </c>
      <c r="T369" s="6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0"/>
        <v>1.04112</v>
      </c>
      <c r="P370">
        <f t="shared" si="31"/>
        <v>78.616352201257868</v>
      </c>
      <c r="Q370" t="str">
        <f t="shared" si="32"/>
        <v>film &amp; video</v>
      </c>
      <c r="R370" t="str">
        <f t="shared" si="33"/>
        <v>documentary</v>
      </c>
      <c r="S370" s="6">
        <f t="shared" si="34"/>
        <v>42043.605578703704</v>
      </c>
      <c r="T370" s="6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0"/>
        <v>1.1015569230769231</v>
      </c>
      <c r="P371">
        <f t="shared" si="31"/>
        <v>38.922155688622752</v>
      </c>
      <c r="Q371" t="str">
        <f t="shared" si="32"/>
        <v>film &amp; video</v>
      </c>
      <c r="R371" t="str">
        <f t="shared" si="33"/>
        <v>documentary</v>
      </c>
      <c r="S371" s="6">
        <f t="shared" si="34"/>
        <v>40893.551724537036</v>
      </c>
      <c r="T371" s="6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0"/>
        <v>1.2202</v>
      </c>
      <c r="P372">
        <f t="shared" si="31"/>
        <v>581.39534883720933</v>
      </c>
      <c r="Q372" t="str">
        <f t="shared" si="32"/>
        <v>film &amp; video</v>
      </c>
      <c r="R372" t="str">
        <f t="shared" si="33"/>
        <v>documentary</v>
      </c>
      <c r="S372" s="6">
        <f t="shared" si="34"/>
        <v>42711.795138888891</v>
      </c>
      <c r="T372" s="6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0"/>
        <v>1.1416866666666667</v>
      </c>
      <c r="P373">
        <f t="shared" si="31"/>
        <v>141.24293785310735</v>
      </c>
      <c r="Q373" t="str">
        <f t="shared" si="32"/>
        <v>film &amp; video</v>
      </c>
      <c r="R373" t="str">
        <f t="shared" si="33"/>
        <v>documentary</v>
      </c>
      <c r="S373" s="6">
        <f t="shared" si="34"/>
        <v>41261.767812500002</v>
      </c>
      <c r="T373" s="6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0"/>
        <v>1.2533333333333334</v>
      </c>
      <c r="P374">
        <f t="shared" si="31"/>
        <v>33.333333333333336</v>
      </c>
      <c r="Q374" t="str">
        <f t="shared" si="32"/>
        <v>film &amp; video</v>
      </c>
      <c r="R374" t="str">
        <f t="shared" si="33"/>
        <v>documentary</v>
      </c>
      <c r="S374" s="6">
        <f t="shared" si="34"/>
        <v>42425.576898148152</v>
      </c>
      <c r="T374" s="6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0"/>
        <v>1.0666666666666667</v>
      </c>
      <c r="P375">
        <f t="shared" si="31"/>
        <v>84.269662921348313</v>
      </c>
      <c r="Q375" t="str">
        <f t="shared" si="32"/>
        <v>film &amp; video</v>
      </c>
      <c r="R375" t="str">
        <f t="shared" si="33"/>
        <v>documentary</v>
      </c>
      <c r="S375" s="6">
        <f t="shared" si="34"/>
        <v>41078.91201388889</v>
      </c>
      <c r="T375" s="6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0"/>
        <v>1.3065</v>
      </c>
      <c r="P376">
        <f t="shared" si="31"/>
        <v>34.482758620689658</v>
      </c>
      <c r="Q376" t="str">
        <f t="shared" si="32"/>
        <v>film &amp; video</v>
      </c>
      <c r="R376" t="str">
        <f t="shared" si="33"/>
        <v>documentary</v>
      </c>
      <c r="S376" s="6">
        <f t="shared" si="34"/>
        <v>40757.889247685183</v>
      </c>
      <c r="T376" s="6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0"/>
        <v>1.2</v>
      </c>
      <c r="P377">
        <f t="shared" si="31"/>
        <v>35.714285714285715</v>
      </c>
      <c r="Q377" t="str">
        <f t="shared" si="32"/>
        <v>film &amp; video</v>
      </c>
      <c r="R377" t="str">
        <f t="shared" si="33"/>
        <v>documentary</v>
      </c>
      <c r="S377" s="6">
        <f t="shared" si="34"/>
        <v>41657.985081018516</v>
      </c>
      <c r="T377" s="6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0"/>
        <v>1.0595918367346939</v>
      </c>
      <c r="P378">
        <f t="shared" si="31"/>
        <v>51.041666666666664</v>
      </c>
      <c r="Q378" t="str">
        <f t="shared" si="32"/>
        <v>film &amp; video</v>
      </c>
      <c r="R378" t="str">
        <f t="shared" si="33"/>
        <v>documentary</v>
      </c>
      <c r="S378" s="6">
        <f t="shared" si="34"/>
        <v>42576.452731481477</v>
      </c>
      <c r="T378" s="6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0"/>
        <v>1.1439999999999999</v>
      </c>
      <c r="P379">
        <f t="shared" si="31"/>
        <v>90.225563909774436</v>
      </c>
      <c r="Q379" t="str">
        <f t="shared" si="32"/>
        <v>film &amp; video</v>
      </c>
      <c r="R379" t="str">
        <f t="shared" si="33"/>
        <v>documentary</v>
      </c>
      <c r="S379" s="6">
        <f t="shared" si="34"/>
        <v>42292.250787037032</v>
      </c>
      <c r="T379" s="6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0"/>
        <v>1.1176666666666666</v>
      </c>
      <c r="P380">
        <f t="shared" si="31"/>
        <v>36.144578313253014</v>
      </c>
      <c r="Q380" t="str">
        <f t="shared" si="32"/>
        <v>film &amp; video</v>
      </c>
      <c r="R380" t="str">
        <f t="shared" si="33"/>
        <v>documentary</v>
      </c>
      <c r="S380" s="6">
        <f t="shared" si="34"/>
        <v>42370.571851851855</v>
      </c>
      <c r="T380" s="6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0"/>
        <v>1.1608000000000001</v>
      </c>
      <c r="P381">
        <f t="shared" si="31"/>
        <v>100.67114093959732</v>
      </c>
      <c r="Q381" t="str">
        <f t="shared" si="32"/>
        <v>film &amp; video</v>
      </c>
      <c r="R381" t="str">
        <f t="shared" si="33"/>
        <v>documentary</v>
      </c>
      <c r="S381" s="6">
        <f t="shared" si="34"/>
        <v>40987.688333333332</v>
      </c>
      <c r="T381" s="6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0"/>
        <v>1.415</v>
      </c>
      <c r="P382">
        <f t="shared" si="31"/>
        <v>81.632653061224488</v>
      </c>
      <c r="Q382" t="str">
        <f t="shared" si="32"/>
        <v>film &amp; video</v>
      </c>
      <c r="R382" t="str">
        <f t="shared" si="33"/>
        <v>documentary</v>
      </c>
      <c r="S382" s="6">
        <f t="shared" si="34"/>
        <v>42367.719814814816</v>
      </c>
      <c r="T382" s="6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0"/>
        <v>1.0472999999999999</v>
      </c>
      <c r="P383">
        <f t="shared" si="31"/>
        <v>99.601593625498012</v>
      </c>
      <c r="Q383" t="str">
        <f t="shared" si="32"/>
        <v>film &amp; video</v>
      </c>
      <c r="R383" t="str">
        <f t="shared" si="33"/>
        <v>documentary</v>
      </c>
      <c r="S383" s="6">
        <f t="shared" si="34"/>
        <v>41085.698113425926</v>
      </c>
      <c r="T383" s="6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0"/>
        <v>2.5583333333333331</v>
      </c>
      <c r="P384">
        <f t="shared" si="31"/>
        <v>27.272727272727273</v>
      </c>
      <c r="Q384" t="str">
        <f t="shared" si="32"/>
        <v>film &amp; video</v>
      </c>
      <c r="R384" t="str">
        <f t="shared" si="33"/>
        <v>documentary</v>
      </c>
      <c r="S384" s="6">
        <f t="shared" si="34"/>
        <v>41144.709490740745</v>
      </c>
      <c r="T384" s="6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0"/>
        <v>2.0670670670670672</v>
      </c>
      <c r="P385">
        <f t="shared" si="31"/>
        <v>20.8125</v>
      </c>
      <c r="Q385" t="str">
        <f t="shared" si="32"/>
        <v>film &amp; video</v>
      </c>
      <c r="R385" t="str">
        <f t="shared" si="33"/>
        <v>documentary</v>
      </c>
      <c r="S385" s="6">
        <f t="shared" si="34"/>
        <v>41755.117581018516</v>
      </c>
      <c r="T385" s="6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30"/>
        <v>1.1210500000000001</v>
      </c>
      <c r="P386">
        <f t="shared" si="31"/>
        <v>52.219321148825067</v>
      </c>
      <c r="Q386" t="str">
        <f t="shared" si="32"/>
        <v>film &amp; video</v>
      </c>
      <c r="R386" t="str">
        <f t="shared" si="33"/>
        <v>documentary</v>
      </c>
      <c r="S386" s="6">
        <f t="shared" si="34"/>
        <v>41980.781793981485</v>
      </c>
      <c r="T386" s="6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36">E387/D387</f>
        <v>1.05982</v>
      </c>
      <c r="P387">
        <f t="shared" ref="P387:P450" si="37">IFERROR(D387/L387,0)</f>
        <v>105.48523206751055</v>
      </c>
      <c r="Q387" t="str">
        <f t="shared" ref="Q387:Q450" si="38">LEFT(N387,FIND("/",N387)-1)</f>
        <v>film &amp; video</v>
      </c>
      <c r="R387" t="str">
        <f t="shared" ref="R387:R450" si="39">MID(N387,FIND("/",N387)+1,100)</f>
        <v>documentary</v>
      </c>
      <c r="S387" s="6">
        <f t="shared" ref="S387:S450" si="40">(((J387/60)/60)/24)+DATE(1970,1,1)</f>
        <v>41934.584502314814</v>
      </c>
      <c r="T387" s="6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6"/>
        <v>1.0016666666666667</v>
      </c>
      <c r="P388">
        <f t="shared" si="37"/>
        <v>46.153846153846153</v>
      </c>
      <c r="Q388" t="str">
        <f t="shared" si="38"/>
        <v>film &amp; video</v>
      </c>
      <c r="R388" t="str">
        <f t="shared" si="39"/>
        <v>documentary</v>
      </c>
      <c r="S388" s="6">
        <f t="shared" si="40"/>
        <v>42211.951284722221</v>
      </c>
      <c r="T388" s="6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6"/>
        <v>2.1398947368421051</v>
      </c>
      <c r="P389">
        <f t="shared" si="37"/>
        <v>67.615658362989322</v>
      </c>
      <c r="Q389" t="str">
        <f t="shared" si="38"/>
        <v>film &amp; video</v>
      </c>
      <c r="R389" t="str">
        <f t="shared" si="39"/>
        <v>documentary</v>
      </c>
      <c r="S389" s="6">
        <f t="shared" si="40"/>
        <v>42200.67659722222</v>
      </c>
      <c r="T389" s="6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6"/>
        <v>1.2616000000000001</v>
      </c>
      <c r="P390">
        <f t="shared" si="37"/>
        <v>70.422535211267601</v>
      </c>
      <c r="Q390" t="str">
        <f t="shared" si="38"/>
        <v>film &amp; video</v>
      </c>
      <c r="R390" t="str">
        <f t="shared" si="39"/>
        <v>documentary</v>
      </c>
      <c r="S390" s="6">
        <f t="shared" si="40"/>
        <v>42549.076157407413</v>
      </c>
      <c r="T390" s="6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6"/>
        <v>1.8153547058823529</v>
      </c>
      <c r="P391">
        <f t="shared" si="37"/>
        <v>45.033112582781456</v>
      </c>
      <c r="Q391" t="str">
        <f t="shared" si="38"/>
        <v>film &amp; video</v>
      </c>
      <c r="R391" t="str">
        <f t="shared" si="39"/>
        <v>documentary</v>
      </c>
      <c r="S391" s="6">
        <f t="shared" si="40"/>
        <v>41674.063078703701</v>
      </c>
      <c r="T391" s="6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6"/>
        <v>1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6">
        <f t="shared" si="40"/>
        <v>42112.036712962959</v>
      </c>
      <c r="T392" s="6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6"/>
        <v>1.0061</v>
      </c>
      <c r="P393">
        <f t="shared" si="37"/>
        <v>103.62694300518135</v>
      </c>
      <c r="Q393" t="str">
        <f t="shared" si="38"/>
        <v>film &amp; video</v>
      </c>
      <c r="R393" t="str">
        <f t="shared" si="39"/>
        <v>documentary</v>
      </c>
      <c r="S393" s="6">
        <f t="shared" si="40"/>
        <v>40865.042256944449</v>
      </c>
      <c r="T393" s="6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6"/>
        <v>1.009027027027027</v>
      </c>
      <c r="P394">
        <f t="shared" si="37"/>
        <v>89.805825242718441</v>
      </c>
      <c r="Q394" t="str">
        <f t="shared" si="38"/>
        <v>film &amp; video</v>
      </c>
      <c r="R394" t="str">
        <f t="shared" si="39"/>
        <v>documentary</v>
      </c>
      <c r="S394" s="6">
        <f t="shared" si="40"/>
        <v>40763.717256944445</v>
      </c>
      <c r="T394" s="6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6"/>
        <v>1.10446</v>
      </c>
      <c r="P395">
        <f t="shared" si="37"/>
        <v>142.45014245014244</v>
      </c>
      <c r="Q395" t="str">
        <f t="shared" si="38"/>
        <v>film &amp; video</v>
      </c>
      <c r="R395" t="str">
        <f t="shared" si="39"/>
        <v>documentary</v>
      </c>
      <c r="S395" s="6">
        <f t="shared" si="40"/>
        <v>41526.708935185183</v>
      </c>
      <c r="T395" s="6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6"/>
        <v>1.118936170212766</v>
      </c>
      <c r="P396">
        <f t="shared" si="37"/>
        <v>94</v>
      </c>
      <c r="Q396" t="str">
        <f t="shared" si="38"/>
        <v>film &amp; video</v>
      </c>
      <c r="R396" t="str">
        <f t="shared" si="39"/>
        <v>documentary</v>
      </c>
      <c r="S396" s="6">
        <f t="shared" si="40"/>
        <v>42417.818078703705</v>
      </c>
      <c r="T396" s="6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6"/>
        <v>1.0804450000000001</v>
      </c>
      <c r="P397">
        <f t="shared" si="37"/>
        <v>54.347826086956523</v>
      </c>
      <c r="Q397" t="str">
        <f t="shared" si="38"/>
        <v>film &amp; video</v>
      </c>
      <c r="R397" t="str">
        <f t="shared" si="39"/>
        <v>documentary</v>
      </c>
      <c r="S397" s="6">
        <f t="shared" si="40"/>
        <v>40990.909259259257</v>
      </c>
      <c r="T397" s="6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6"/>
        <v>1.0666666666666667</v>
      </c>
      <c r="P398">
        <f t="shared" si="37"/>
        <v>76.530612244897952</v>
      </c>
      <c r="Q398" t="str">
        <f t="shared" si="38"/>
        <v>film &amp; video</v>
      </c>
      <c r="R398" t="str">
        <f t="shared" si="39"/>
        <v>documentary</v>
      </c>
      <c r="S398" s="6">
        <f t="shared" si="40"/>
        <v>41082.564884259256</v>
      </c>
      <c r="T398" s="6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6"/>
        <v>1.0390027322404372</v>
      </c>
      <c r="P399">
        <f t="shared" si="37"/>
        <v>54.340611353711793</v>
      </c>
      <c r="Q399" t="str">
        <f t="shared" si="38"/>
        <v>film &amp; video</v>
      </c>
      <c r="R399" t="str">
        <f t="shared" si="39"/>
        <v>documentary</v>
      </c>
      <c r="S399" s="6">
        <f t="shared" si="40"/>
        <v>40379.776435185187</v>
      </c>
      <c r="T399" s="6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6"/>
        <v>1.2516</v>
      </c>
      <c r="P400">
        <f t="shared" si="37"/>
        <v>111.94029850746269</v>
      </c>
      <c r="Q400" t="str">
        <f t="shared" si="38"/>
        <v>film &amp; video</v>
      </c>
      <c r="R400" t="str">
        <f t="shared" si="39"/>
        <v>documentary</v>
      </c>
      <c r="S400" s="6">
        <f t="shared" si="40"/>
        <v>42078.793124999997</v>
      </c>
      <c r="T400" s="6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6"/>
        <v>1.0680499999999999</v>
      </c>
      <c r="P401">
        <f t="shared" si="37"/>
        <v>210.52631578947367</v>
      </c>
      <c r="Q401" t="str">
        <f t="shared" si="38"/>
        <v>film &amp; video</v>
      </c>
      <c r="R401" t="str">
        <f t="shared" si="39"/>
        <v>documentary</v>
      </c>
      <c r="S401" s="6">
        <f t="shared" si="40"/>
        <v>42687.875775462962</v>
      </c>
      <c r="T401" s="6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6"/>
        <v>1.1230249999999999</v>
      </c>
      <c r="P402">
        <f t="shared" si="37"/>
        <v>161.29032258064515</v>
      </c>
      <c r="Q402" t="str">
        <f t="shared" si="38"/>
        <v>film &amp; video</v>
      </c>
      <c r="R402" t="str">
        <f t="shared" si="39"/>
        <v>documentary</v>
      </c>
      <c r="S402" s="6">
        <f t="shared" si="40"/>
        <v>41745.635960648149</v>
      </c>
      <c r="T402" s="6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6"/>
        <v>1.0381199999999999</v>
      </c>
      <c r="P403">
        <f t="shared" si="37"/>
        <v>684.93150684931504</v>
      </c>
      <c r="Q403" t="str">
        <f t="shared" si="38"/>
        <v>film &amp; video</v>
      </c>
      <c r="R403" t="str">
        <f t="shared" si="39"/>
        <v>documentary</v>
      </c>
      <c r="S403" s="6">
        <f t="shared" si="40"/>
        <v>40732.842245370368</v>
      </c>
      <c r="T403" s="6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6"/>
        <v>1.4165000000000001</v>
      </c>
      <c r="P404">
        <f t="shared" si="37"/>
        <v>46.511627906976742</v>
      </c>
      <c r="Q404" t="str">
        <f t="shared" si="38"/>
        <v>film &amp; video</v>
      </c>
      <c r="R404" t="str">
        <f t="shared" si="39"/>
        <v>documentary</v>
      </c>
      <c r="S404" s="6">
        <f t="shared" si="40"/>
        <v>42292.539548611108</v>
      </c>
      <c r="T404" s="6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6"/>
        <v>1.0526</v>
      </c>
      <c r="P405">
        <f t="shared" si="37"/>
        <v>71.428571428571431</v>
      </c>
      <c r="Q405" t="str">
        <f t="shared" si="38"/>
        <v>film &amp; video</v>
      </c>
      <c r="R405" t="str">
        <f t="shared" si="39"/>
        <v>documentary</v>
      </c>
      <c r="S405" s="6">
        <f t="shared" si="40"/>
        <v>40718.310659722221</v>
      </c>
      <c r="T405" s="6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6"/>
        <v>1.0309142857142857</v>
      </c>
      <c r="P406">
        <f t="shared" si="37"/>
        <v>129.15129151291512</v>
      </c>
      <c r="Q406" t="str">
        <f t="shared" si="38"/>
        <v>film &amp; video</v>
      </c>
      <c r="R406" t="str">
        <f t="shared" si="39"/>
        <v>documentary</v>
      </c>
      <c r="S406" s="6">
        <f t="shared" si="40"/>
        <v>41646.628032407411</v>
      </c>
      <c r="T406" s="6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6"/>
        <v>1.0765957446808512</v>
      </c>
      <c r="P407">
        <f t="shared" si="37"/>
        <v>51.272727272727273</v>
      </c>
      <c r="Q407" t="str">
        <f t="shared" si="38"/>
        <v>film &amp; video</v>
      </c>
      <c r="R407" t="str">
        <f t="shared" si="39"/>
        <v>documentary</v>
      </c>
      <c r="S407" s="6">
        <f t="shared" si="40"/>
        <v>41674.08494212963</v>
      </c>
      <c r="T407" s="6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6"/>
        <v>1.0770464285714285</v>
      </c>
      <c r="P408">
        <f t="shared" si="37"/>
        <v>80</v>
      </c>
      <c r="Q408" t="str">
        <f t="shared" si="38"/>
        <v>film &amp; video</v>
      </c>
      <c r="R408" t="str">
        <f t="shared" si="39"/>
        <v>documentary</v>
      </c>
      <c r="S408" s="6">
        <f t="shared" si="40"/>
        <v>40638.162465277775</v>
      </c>
      <c r="T408" s="6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6"/>
        <v>1.0155000000000001</v>
      </c>
      <c r="P409">
        <f t="shared" si="37"/>
        <v>90.909090909090907</v>
      </c>
      <c r="Q409" t="str">
        <f t="shared" si="38"/>
        <v>film &amp; video</v>
      </c>
      <c r="R409" t="str">
        <f t="shared" si="39"/>
        <v>documentary</v>
      </c>
      <c r="S409" s="6">
        <f t="shared" si="40"/>
        <v>40806.870949074073</v>
      </c>
      <c r="T409" s="6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6"/>
        <v>1.0143766666666667</v>
      </c>
      <c r="P410">
        <f t="shared" si="37"/>
        <v>157.89473684210526</v>
      </c>
      <c r="Q410" t="str">
        <f t="shared" si="38"/>
        <v>film &amp; video</v>
      </c>
      <c r="R410" t="str">
        <f t="shared" si="39"/>
        <v>documentary</v>
      </c>
      <c r="S410" s="6">
        <f t="shared" si="40"/>
        <v>41543.735995370371</v>
      </c>
      <c r="T410" s="6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6"/>
        <v>1.3680000000000001</v>
      </c>
      <c r="P411">
        <f t="shared" si="37"/>
        <v>33.333333333333336</v>
      </c>
      <c r="Q411" t="str">
        <f t="shared" si="38"/>
        <v>film &amp; video</v>
      </c>
      <c r="R411" t="str">
        <f t="shared" si="39"/>
        <v>documentary</v>
      </c>
      <c r="S411" s="6">
        <f t="shared" si="40"/>
        <v>42543.862777777773</v>
      </c>
      <c r="T411" s="6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6"/>
        <v>1.2829999999999999</v>
      </c>
      <c r="P412">
        <f t="shared" si="37"/>
        <v>142.85714285714286</v>
      </c>
      <c r="Q412" t="str">
        <f t="shared" si="38"/>
        <v>film &amp; video</v>
      </c>
      <c r="R412" t="str">
        <f t="shared" si="39"/>
        <v>documentary</v>
      </c>
      <c r="S412" s="6">
        <f t="shared" si="40"/>
        <v>42113.981446759266</v>
      </c>
      <c r="T412" s="6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6"/>
        <v>1.0105</v>
      </c>
      <c r="P413">
        <f t="shared" si="37"/>
        <v>124.48132780082987</v>
      </c>
      <c r="Q413" t="str">
        <f t="shared" si="38"/>
        <v>film &amp; video</v>
      </c>
      <c r="R413" t="str">
        <f t="shared" si="39"/>
        <v>documentary</v>
      </c>
      <c r="S413" s="6">
        <f t="shared" si="40"/>
        <v>41598.17597222222</v>
      </c>
      <c r="T413" s="6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6"/>
        <v>1.2684</v>
      </c>
      <c r="P414">
        <f t="shared" si="37"/>
        <v>45.454545454545453</v>
      </c>
      <c r="Q414" t="str">
        <f t="shared" si="38"/>
        <v>film &amp; video</v>
      </c>
      <c r="R414" t="str">
        <f t="shared" si="39"/>
        <v>documentary</v>
      </c>
      <c r="S414" s="6">
        <f t="shared" si="40"/>
        <v>41099.742800925924</v>
      </c>
      <c r="T414" s="6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6"/>
        <v>1.0508593749999999</v>
      </c>
      <c r="P415">
        <f t="shared" si="37"/>
        <v>74.853801169590639</v>
      </c>
      <c r="Q415" t="str">
        <f t="shared" si="38"/>
        <v>film &amp; video</v>
      </c>
      <c r="R415" t="str">
        <f t="shared" si="39"/>
        <v>documentary</v>
      </c>
      <c r="S415" s="6">
        <f t="shared" si="40"/>
        <v>41079.877442129626</v>
      </c>
      <c r="T415" s="6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6"/>
        <v>1.0285405405405406</v>
      </c>
      <c r="P416">
        <f t="shared" si="37"/>
        <v>88.942307692307693</v>
      </c>
      <c r="Q416" t="str">
        <f t="shared" si="38"/>
        <v>film &amp; video</v>
      </c>
      <c r="R416" t="str">
        <f t="shared" si="39"/>
        <v>documentary</v>
      </c>
      <c r="S416" s="6">
        <f t="shared" si="40"/>
        <v>41529.063252314816</v>
      </c>
      <c r="T416" s="6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6"/>
        <v>1.0214714285714286</v>
      </c>
      <c r="P417">
        <f t="shared" si="37"/>
        <v>66.666666666666671</v>
      </c>
      <c r="Q417" t="str">
        <f t="shared" si="38"/>
        <v>film &amp; video</v>
      </c>
      <c r="R417" t="str">
        <f t="shared" si="39"/>
        <v>documentary</v>
      </c>
      <c r="S417" s="6">
        <f t="shared" si="40"/>
        <v>41904.851875</v>
      </c>
      <c r="T417" s="6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6"/>
        <v>1.2021700000000002</v>
      </c>
      <c r="P418">
        <f t="shared" si="37"/>
        <v>40</v>
      </c>
      <c r="Q418" t="str">
        <f t="shared" si="38"/>
        <v>film &amp; video</v>
      </c>
      <c r="R418" t="str">
        <f t="shared" si="39"/>
        <v>documentary</v>
      </c>
      <c r="S418" s="6">
        <f t="shared" si="40"/>
        <v>41648.396192129629</v>
      </c>
      <c r="T418" s="6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6"/>
        <v>1.0024761904761905</v>
      </c>
      <c r="P419">
        <f t="shared" si="37"/>
        <v>201.92307692307693</v>
      </c>
      <c r="Q419" t="str">
        <f t="shared" si="38"/>
        <v>film &amp; video</v>
      </c>
      <c r="R419" t="str">
        <f t="shared" si="39"/>
        <v>documentary</v>
      </c>
      <c r="S419" s="6">
        <f t="shared" si="40"/>
        <v>41360.970601851855</v>
      </c>
      <c r="T419" s="6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6"/>
        <v>1.0063392857142857</v>
      </c>
      <c r="P420">
        <f t="shared" si="37"/>
        <v>215.38461538461539</v>
      </c>
      <c r="Q420" t="str">
        <f t="shared" si="38"/>
        <v>film &amp; video</v>
      </c>
      <c r="R420" t="str">
        <f t="shared" si="39"/>
        <v>documentary</v>
      </c>
      <c r="S420" s="6">
        <f t="shared" si="40"/>
        <v>42178.282372685186</v>
      </c>
      <c r="T420" s="6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6"/>
        <v>1.004375</v>
      </c>
      <c r="P421">
        <f t="shared" si="37"/>
        <v>109.58904109589041</v>
      </c>
      <c r="Q421" t="str">
        <f t="shared" si="38"/>
        <v>film &amp; video</v>
      </c>
      <c r="R421" t="str">
        <f t="shared" si="39"/>
        <v>documentary</v>
      </c>
      <c r="S421" s="6">
        <f t="shared" si="40"/>
        <v>41394.842442129629</v>
      </c>
      <c r="T421" s="6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6"/>
        <v>4.3939393939393936E-3</v>
      </c>
      <c r="P422">
        <f t="shared" si="37"/>
        <v>1100</v>
      </c>
      <c r="Q422" t="str">
        <f t="shared" si="38"/>
        <v>film &amp; video</v>
      </c>
      <c r="R422" t="str">
        <f t="shared" si="39"/>
        <v>animation</v>
      </c>
      <c r="S422" s="6">
        <f t="shared" si="40"/>
        <v>41682.23646990741</v>
      </c>
      <c r="T422" s="6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6"/>
        <v>2.0066666666666667E-2</v>
      </c>
      <c r="P423">
        <f t="shared" si="37"/>
        <v>2500</v>
      </c>
      <c r="Q423" t="str">
        <f t="shared" si="38"/>
        <v>film &amp; video</v>
      </c>
      <c r="R423" t="str">
        <f t="shared" si="39"/>
        <v>animation</v>
      </c>
      <c r="S423" s="6">
        <f t="shared" si="40"/>
        <v>42177.491388888884</v>
      </c>
      <c r="T423" s="6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6"/>
        <v>1.0749999999999999E-2</v>
      </c>
      <c r="P424">
        <f t="shared" si="37"/>
        <v>3333.3333333333335</v>
      </c>
      <c r="Q424" t="str">
        <f t="shared" si="38"/>
        <v>film &amp; video</v>
      </c>
      <c r="R424" t="str">
        <f t="shared" si="39"/>
        <v>animation</v>
      </c>
      <c r="S424" s="6">
        <f t="shared" si="40"/>
        <v>41863.260381944441</v>
      </c>
      <c r="T424" s="6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6"/>
        <v>7.6499999999999997E-3</v>
      </c>
      <c r="P425">
        <f t="shared" si="37"/>
        <v>1538.4615384615386</v>
      </c>
      <c r="Q425" t="str">
        <f t="shared" si="38"/>
        <v>film &amp; video</v>
      </c>
      <c r="R425" t="str">
        <f t="shared" si="39"/>
        <v>animation</v>
      </c>
      <c r="S425" s="6">
        <f t="shared" si="40"/>
        <v>41400.92627314815</v>
      </c>
      <c r="T425" s="6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6"/>
        <v>6.7966666666666675E-2</v>
      </c>
      <c r="P426">
        <f t="shared" si="37"/>
        <v>600</v>
      </c>
      <c r="Q426" t="str">
        <f t="shared" si="38"/>
        <v>film &amp; video</v>
      </c>
      <c r="R426" t="str">
        <f t="shared" si="39"/>
        <v>animation</v>
      </c>
      <c r="S426" s="6">
        <f t="shared" si="40"/>
        <v>40934.376145833332</v>
      </c>
      <c r="T426" s="6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6"/>
        <v>1.2E-4</v>
      </c>
      <c r="P427">
        <f t="shared" si="37"/>
        <v>25000</v>
      </c>
      <c r="Q427" t="str">
        <f t="shared" si="38"/>
        <v>film &amp; video</v>
      </c>
      <c r="R427" t="str">
        <f t="shared" si="39"/>
        <v>animation</v>
      </c>
      <c r="S427" s="6">
        <f t="shared" si="40"/>
        <v>42275.861157407402</v>
      </c>
      <c r="T427" s="6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6"/>
        <v>1.3299999999999999E-2</v>
      </c>
      <c r="P428">
        <f t="shared" si="37"/>
        <v>1250</v>
      </c>
      <c r="Q428" t="str">
        <f t="shared" si="38"/>
        <v>film &amp; video</v>
      </c>
      <c r="R428" t="str">
        <f t="shared" si="39"/>
        <v>animation</v>
      </c>
      <c r="S428" s="6">
        <f t="shared" si="40"/>
        <v>42400.711967592593</v>
      </c>
      <c r="T428" s="6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6"/>
        <v>0</v>
      </c>
      <c r="P429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6">
        <f t="shared" si="40"/>
        <v>42285.909027777772</v>
      </c>
      <c r="T429" s="6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6"/>
        <v>5.6333333333333332E-2</v>
      </c>
      <c r="P430">
        <f t="shared" si="37"/>
        <v>923.07692307692309</v>
      </c>
      <c r="Q430" t="str">
        <f t="shared" si="38"/>
        <v>film &amp; video</v>
      </c>
      <c r="R430" t="str">
        <f t="shared" si="39"/>
        <v>animation</v>
      </c>
      <c r="S430" s="6">
        <f t="shared" si="40"/>
        <v>41778.766724537039</v>
      </c>
      <c r="T430" s="6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6"/>
        <v>0</v>
      </c>
      <c r="P431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6">
        <f t="shared" si="40"/>
        <v>40070.901412037041</v>
      </c>
      <c r="T431" s="6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6"/>
        <v>2.4E-2</v>
      </c>
      <c r="P432">
        <f t="shared" si="37"/>
        <v>200</v>
      </c>
      <c r="Q432" t="str">
        <f t="shared" si="38"/>
        <v>film &amp; video</v>
      </c>
      <c r="R432" t="str">
        <f t="shared" si="39"/>
        <v>animation</v>
      </c>
      <c r="S432" s="6">
        <f t="shared" si="40"/>
        <v>41513.107256944444</v>
      </c>
      <c r="T432" s="6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6"/>
        <v>0.13833333333333334</v>
      </c>
      <c r="P433">
        <f t="shared" si="37"/>
        <v>375</v>
      </c>
      <c r="Q433" t="str">
        <f t="shared" si="38"/>
        <v>film &amp; video</v>
      </c>
      <c r="R433" t="str">
        <f t="shared" si="39"/>
        <v>animation</v>
      </c>
      <c r="S433" s="6">
        <f t="shared" si="40"/>
        <v>42526.871331018512</v>
      </c>
      <c r="T433" s="6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6"/>
        <v>9.5000000000000001E-2</v>
      </c>
      <c r="P434">
        <f t="shared" si="37"/>
        <v>750</v>
      </c>
      <c r="Q434" t="str">
        <f t="shared" si="38"/>
        <v>film &amp; video</v>
      </c>
      <c r="R434" t="str">
        <f t="shared" si="39"/>
        <v>animation</v>
      </c>
      <c r="S434" s="6">
        <f t="shared" si="40"/>
        <v>42238.726631944446</v>
      </c>
      <c r="T434" s="6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6"/>
        <v>0</v>
      </c>
      <c r="P435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6">
        <f t="shared" si="40"/>
        <v>42228.629884259266</v>
      </c>
      <c r="T435" s="6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6"/>
        <v>0.05</v>
      </c>
      <c r="P436">
        <f t="shared" si="37"/>
        <v>1250</v>
      </c>
      <c r="Q436" t="str">
        <f t="shared" si="38"/>
        <v>film &amp; video</v>
      </c>
      <c r="R436" t="str">
        <f t="shared" si="39"/>
        <v>animation</v>
      </c>
      <c r="S436" s="6">
        <f t="shared" si="40"/>
        <v>41576.834513888891</v>
      </c>
      <c r="T436" s="6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6"/>
        <v>2.7272727272727273E-5</v>
      </c>
      <c r="P437">
        <f t="shared" si="37"/>
        <v>36666.666666666664</v>
      </c>
      <c r="Q437" t="str">
        <f t="shared" si="38"/>
        <v>film &amp; video</v>
      </c>
      <c r="R437" t="str">
        <f t="shared" si="39"/>
        <v>animation</v>
      </c>
      <c r="S437" s="6">
        <f t="shared" si="40"/>
        <v>41500.747453703705</v>
      </c>
      <c r="T437" s="6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6"/>
        <v>0</v>
      </c>
      <c r="P438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6">
        <f t="shared" si="40"/>
        <v>41456.36241898148</v>
      </c>
      <c r="T438" s="6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6"/>
        <v>0</v>
      </c>
      <c r="P439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6">
        <f t="shared" si="40"/>
        <v>42591.31858796296</v>
      </c>
      <c r="T439" s="6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6"/>
        <v>9.3799999999999994E-2</v>
      </c>
      <c r="P440">
        <f t="shared" si="37"/>
        <v>1818.1818181818182</v>
      </c>
      <c r="Q440" t="str">
        <f t="shared" si="38"/>
        <v>film &amp; video</v>
      </c>
      <c r="R440" t="str">
        <f t="shared" si="39"/>
        <v>animation</v>
      </c>
      <c r="S440" s="6">
        <f t="shared" si="40"/>
        <v>42296.261087962965</v>
      </c>
      <c r="T440" s="6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6"/>
        <v>0</v>
      </c>
      <c r="P441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6">
        <f t="shared" si="40"/>
        <v>41919.761782407404</v>
      </c>
      <c r="T441" s="6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6"/>
        <v>1E-3</v>
      </c>
      <c r="P442">
        <f t="shared" si="37"/>
        <v>5000</v>
      </c>
      <c r="Q442" t="str">
        <f t="shared" si="38"/>
        <v>film &amp; video</v>
      </c>
      <c r="R442" t="str">
        <f t="shared" si="39"/>
        <v>animation</v>
      </c>
      <c r="S442" s="6">
        <f t="shared" si="40"/>
        <v>42423.985567129625</v>
      </c>
      <c r="T442" s="6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6"/>
        <v>0</v>
      </c>
      <c r="P443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6">
        <f t="shared" si="40"/>
        <v>41550.793935185182</v>
      </c>
      <c r="T443" s="6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6"/>
        <v>0.39358823529411763</v>
      </c>
      <c r="P444">
        <f t="shared" si="37"/>
        <v>1000</v>
      </c>
      <c r="Q444" t="str">
        <f t="shared" si="38"/>
        <v>film &amp; video</v>
      </c>
      <c r="R444" t="str">
        <f t="shared" si="39"/>
        <v>animation</v>
      </c>
      <c r="S444" s="6">
        <f t="shared" si="40"/>
        <v>42024.888692129629</v>
      </c>
      <c r="T444" s="6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6"/>
        <v>1E-3</v>
      </c>
      <c r="P445">
        <f t="shared" si="37"/>
        <v>5000</v>
      </c>
      <c r="Q445" t="str">
        <f t="shared" si="38"/>
        <v>film &amp; video</v>
      </c>
      <c r="R445" t="str">
        <f t="shared" si="39"/>
        <v>animation</v>
      </c>
      <c r="S445" s="6">
        <f t="shared" si="40"/>
        <v>41650.015057870369</v>
      </c>
      <c r="T445" s="6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6"/>
        <v>0.05</v>
      </c>
      <c r="P446">
        <f t="shared" si="37"/>
        <v>1000</v>
      </c>
      <c r="Q446" t="str">
        <f t="shared" si="38"/>
        <v>film &amp; video</v>
      </c>
      <c r="R446" t="str">
        <f t="shared" si="39"/>
        <v>animation</v>
      </c>
      <c r="S446" s="6">
        <f t="shared" si="40"/>
        <v>40894.906956018516</v>
      </c>
      <c r="T446" s="6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6"/>
        <v>3.3333333333333335E-5</v>
      </c>
      <c r="P447">
        <f t="shared" si="37"/>
        <v>30000</v>
      </c>
      <c r="Q447" t="str">
        <f t="shared" si="38"/>
        <v>film &amp; video</v>
      </c>
      <c r="R447" t="str">
        <f t="shared" si="39"/>
        <v>animation</v>
      </c>
      <c r="S447" s="6">
        <f t="shared" si="40"/>
        <v>42130.335358796292</v>
      </c>
      <c r="T447" s="6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6"/>
        <v>7.2952380952380949E-2</v>
      </c>
      <c r="P448">
        <f t="shared" si="37"/>
        <v>656.25</v>
      </c>
      <c r="Q448" t="str">
        <f t="shared" si="38"/>
        <v>film &amp; video</v>
      </c>
      <c r="R448" t="str">
        <f t="shared" si="39"/>
        <v>animation</v>
      </c>
      <c r="S448" s="6">
        <f t="shared" si="40"/>
        <v>42037.083564814813</v>
      </c>
      <c r="T448" s="6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6"/>
        <v>1.6666666666666666E-4</v>
      </c>
      <c r="P449">
        <f t="shared" si="37"/>
        <v>30000</v>
      </c>
      <c r="Q449" t="str">
        <f t="shared" si="38"/>
        <v>film &amp; video</v>
      </c>
      <c r="R449" t="str">
        <f t="shared" si="39"/>
        <v>animation</v>
      </c>
      <c r="S449" s="6">
        <f t="shared" si="40"/>
        <v>41331.555127314816</v>
      </c>
      <c r="T449" s="6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36"/>
        <v>3.2804E-2</v>
      </c>
      <c r="P450">
        <f t="shared" si="37"/>
        <v>625</v>
      </c>
      <c r="Q450" t="str">
        <f t="shared" si="38"/>
        <v>film &amp; video</v>
      </c>
      <c r="R450" t="str">
        <f t="shared" si="39"/>
        <v>animation</v>
      </c>
      <c r="S450" s="6">
        <f t="shared" si="40"/>
        <v>41753.758043981477</v>
      </c>
      <c r="T450" s="6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42">E451/D451</f>
        <v>2.2499999999999999E-2</v>
      </c>
      <c r="P451">
        <f t="shared" ref="P451:P514" si="43">IFERROR(D451/L451,0)</f>
        <v>400</v>
      </c>
      <c r="Q451" t="str">
        <f t="shared" ref="Q451:Q514" si="44">LEFT(N451,FIND("/",N451)-1)</f>
        <v>film &amp; video</v>
      </c>
      <c r="R451" t="str">
        <f t="shared" ref="R451:R514" si="45">MID(N451,FIND("/",N451)+1,100)</f>
        <v>animation</v>
      </c>
      <c r="S451" s="6">
        <f t="shared" ref="S451:S514" si="46">(((J451/60)/60)/24)+DATE(1970,1,1)</f>
        <v>41534.568113425928</v>
      </c>
      <c r="T451" s="6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2"/>
        <v>7.92E-3</v>
      </c>
      <c r="P452">
        <f t="shared" si="43"/>
        <v>7142.8571428571431</v>
      </c>
      <c r="Q452" t="str">
        <f t="shared" si="44"/>
        <v>film &amp; video</v>
      </c>
      <c r="R452" t="str">
        <f t="shared" si="45"/>
        <v>animation</v>
      </c>
      <c r="S452" s="6">
        <f t="shared" si="46"/>
        <v>41654.946759259255</v>
      </c>
      <c r="T452" s="6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2"/>
        <v>0</v>
      </c>
      <c r="P453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6">
        <f t="shared" si="46"/>
        <v>41634.715173611112</v>
      </c>
      <c r="T453" s="6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2"/>
        <v>0.64</v>
      </c>
      <c r="P454">
        <f t="shared" si="43"/>
        <v>62.5</v>
      </c>
      <c r="Q454" t="str">
        <f t="shared" si="44"/>
        <v>film &amp; video</v>
      </c>
      <c r="R454" t="str">
        <f t="shared" si="45"/>
        <v>animation</v>
      </c>
      <c r="S454" s="6">
        <f t="shared" si="46"/>
        <v>42107.703877314809</v>
      </c>
      <c r="T454" s="6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2"/>
        <v>2.740447957839262E-4</v>
      </c>
      <c r="P455">
        <f t="shared" si="43"/>
        <v>47437.5</v>
      </c>
      <c r="Q455" t="str">
        <f t="shared" si="44"/>
        <v>film &amp; video</v>
      </c>
      <c r="R455" t="str">
        <f t="shared" si="45"/>
        <v>animation</v>
      </c>
      <c r="S455" s="6">
        <f t="shared" si="46"/>
        <v>42038.824988425928</v>
      </c>
      <c r="T455" s="6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2"/>
        <v>8.2000000000000007E-3</v>
      </c>
      <c r="P456">
        <f t="shared" si="43"/>
        <v>2000</v>
      </c>
      <c r="Q456" t="str">
        <f t="shared" si="44"/>
        <v>film &amp; video</v>
      </c>
      <c r="R456" t="str">
        <f t="shared" si="45"/>
        <v>animation</v>
      </c>
      <c r="S456" s="6">
        <f t="shared" si="46"/>
        <v>41938.717256944445</v>
      </c>
      <c r="T456" s="6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2"/>
        <v>6.9230769230769226E-4</v>
      </c>
      <c r="P457">
        <f t="shared" si="43"/>
        <v>32500</v>
      </c>
      <c r="Q457" t="str">
        <f t="shared" si="44"/>
        <v>film &amp; video</v>
      </c>
      <c r="R457" t="str">
        <f t="shared" si="45"/>
        <v>animation</v>
      </c>
      <c r="S457" s="6">
        <f t="shared" si="46"/>
        <v>40971.002569444441</v>
      </c>
      <c r="T457" s="6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2"/>
        <v>6.8631863186318634E-3</v>
      </c>
      <c r="P458">
        <f t="shared" si="43"/>
        <v>2962.6666666666665</v>
      </c>
      <c r="Q458" t="str">
        <f t="shared" si="44"/>
        <v>film &amp; video</v>
      </c>
      <c r="R458" t="str">
        <f t="shared" si="45"/>
        <v>animation</v>
      </c>
      <c r="S458" s="6">
        <f t="shared" si="46"/>
        <v>41547.694456018515</v>
      </c>
      <c r="T458" s="6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2"/>
        <v>0</v>
      </c>
      <c r="P459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6">
        <f t="shared" si="46"/>
        <v>41837.767500000002</v>
      </c>
      <c r="T459" s="6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2"/>
        <v>8.2100000000000006E-2</v>
      </c>
      <c r="P460">
        <f t="shared" si="43"/>
        <v>204.08163265306123</v>
      </c>
      <c r="Q460" t="str">
        <f t="shared" si="44"/>
        <v>film &amp; video</v>
      </c>
      <c r="R460" t="str">
        <f t="shared" si="45"/>
        <v>animation</v>
      </c>
      <c r="S460" s="6">
        <f t="shared" si="46"/>
        <v>41378.69976851852</v>
      </c>
      <c r="T460" s="6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2"/>
        <v>6.4102564102564103E-4</v>
      </c>
      <c r="P461">
        <f t="shared" si="43"/>
        <v>39000</v>
      </c>
      <c r="Q461" t="str">
        <f t="shared" si="44"/>
        <v>film &amp; video</v>
      </c>
      <c r="R461" t="str">
        <f t="shared" si="45"/>
        <v>animation</v>
      </c>
      <c r="S461" s="6">
        <f t="shared" si="46"/>
        <v>40800.6403587963</v>
      </c>
      <c r="T461" s="6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2"/>
        <v>2.9411764705882353E-3</v>
      </c>
      <c r="P462">
        <f t="shared" si="43"/>
        <v>4250</v>
      </c>
      <c r="Q462" t="str">
        <f t="shared" si="44"/>
        <v>film &amp; video</v>
      </c>
      <c r="R462" t="str">
        <f t="shared" si="45"/>
        <v>animation</v>
      </c>
      <c r="S462" s="6">
        <f t="shared" si="46"/>
        <v>41759.542534722219</v>
      </c>
      <c r="T462" s="6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2"/>
        <v>0</v>
      </c>
      <c r="P463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6">
        <f t="shared" si="46"/>
        <v>41407.84684027778</v>
      </c>
      <c r="T463" s="6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2"/>
        <v>0</v>
      </c>
      <c r="P464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6">
        <f t="shared" si="46"/>
        <v>40705.126631944448</v>
      </c>
      <c r="T464" s="6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2"/>
        <v>2.2727272727272728E-2</v>
      </c>
      <c r="P465">
        <f t="shared" si="43"/>
        <v>5000</v>
      </c>
      <c r="Q465" t="str">
        <f t="shared" si="44"/>
        <v>film &amp; video</v>
      </c>
      <c r="R465" t="str">
        <f t="shared" si="45"/>
        <v>animation</v>
      </c>
      <c r="S465" s="6">
        <f t="shared" si="46"/>
        <v>40750.710104166668</v>
      </c>
      <c r="T465" s="6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2"/>
        <v>9.9009900990099011E-4</v>
      </c>
      <c r="P466">
        <f t="shared" si="43"/>
        <v>1010</v>
      </c>
      <c r="Q466" t="str">
        <f t="shared" si="44"/>
        <v>film &amp; video</v>
      </c>
      <c r="R466" t="str">
        <f t="shared" si="45"/>
        <v>animation</v>
      </c>
      <c r="S466" s="6">
        <f t="shared" si="46"/>
        <v>42488.848784722228</v>
      </c>
      <c r="T466" s="6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2"/>
        <v>0.26953125</v>
      </c>
      <c r="P467">
        <f t="shared" si="43"/>
        <v>64</v>
      </c>
      <c r="Q467" t="str">
        <f t="shared" si="44"/>
        <v>film &amp; video</v>
      </c>
      <c r="R467" t="str">
        <f t="shared" si="45"/>
        <v>animation</v>
      </c>
      <c r="S467" s="6">
        <f t="shared" si="46"/>
        <v>41801.120069444441</v>
      </c>
      <c r="T467" s="6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2"/>
        <v>7.6E-3</v>
      </c>
      <c r="P468">
        <f t="shared" si="43"/>
        <v>2000</v>
      </c>
      <c r="Q468" t="str">
        <f t="shared" si="44"/>
        <v>film &amp; video</v>
      </c>
      <c r="R468" t="str">
        <f t="shared" si="45"/>
        <v>animation</v>
      </c>
      <c r="S468" s="6">
        <f t="shared" si="46"/>
        <v>41129.942870370374</v>
      </c>
      <c r="T468" s="6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2"/>
        <v>0.21575</v>
      </c>
      <c r="P469">
        <f t="shared" si="43"/>
        <v>512.82051282051282</v>
      </c>
      <c r="Q469" t="str">
        <f t="shared" si="44"/>
        <v>film &amp; video</v>
      </c>
      <c r="R469" t="str">
        <f t="shared" si="45"/>
        <v>animation</v>
      </c>
      <c r="S469" s="6">
        <f t="shared" si="46"/>
        <v>41135.679791666669</v>
      </c>
      <c r="T469" s="6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2"/>
        <v>0</v>
      </c>
      <c r="P470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6">
        <f t="shared" si="46"/>
        <v>41041.167627314811</v>
      </c>
      <c r="T470" s="6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2"/>
        <v>0</v>
      </c>
      <c r="P471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6">
        <f t="shared" si="46"/>
        <v>41827.989861111113</v>
      </c>
      <c r="T471" s="6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2"/>
        <v>1.0200000000000001E-2</v>
      </c>
      <c r="P472">
        <f t="shared" si="43"/>
        <v>2500</v>
      </c>
      <c r="Q472" t="str">
        <f t="shared" si="44"/>
        <v>film &amp; video</v>
      </c>
      <c r="R472" t="str">
        <f t="shared" si="45"/>
        <v>animation</v>
      </c>
      <c r="S472" s="6">
        <f t="shared" si="46"/>
        <v>41605.167696759258</v>
      </c>
      <c r="T472" s="6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2"/>
        <v>0.11892727272727273</v>
      </c>
      <c r="P473">
        <f t="shared" si="43"/>
        <v>323.52941176470586</v>
      </c>
      <c r="Q473" t="str">
        <f t="shared" si="44"/>
        <v>film &amp; video</v>
      </c>
      <c r="R473" t="str">
        <f t="shared" si="45"/>
        <v>animation</v>
      </c>
      <c r="S473" s="6">
        <f t="shared" si="46"/>
        <v>41703.721979166665</v>
      </c>
      <c r="T473" s="6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2"/>
        <v>0.17624999999999999</v>
      </c>
      <c r="P474">
        <f t="shared" si="43"/>
        <v>160</v>
      </c>
      <c r="Q474" t="str">
        <f t="shared" si="44"/>
        <v>film &amp; video</v>
      </c>
      <c r="R474" t="str">
        <f t="shared" si="45"/>
        <v>animation</v>
      </c>
      <c r="S474" s="6">
        <f t="shared" si="46"/>
        <v>41844.922662037039</v>
      </c>
      <c r="T474" s="6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2"/>
        <v>2.87E-2</v>
      </c>
      <c r="P475">
        <f t="shared" si="43"/>
        <v>2142.8571428571427</v>
      </c>
      <c r="Q475" t="str">
        <f t="shared" si="44"/>
        <v>film &amp; video</v>
      </c>
      <c r="R475" t="str">
        <f t="shared" si="45"/>
        <v>animation</v>
      </c>
      <c r="S475" s="6">
        <f t="shared" si="46"/>
        <v>41869.698136574072</v>
      </c>
      <c r="T475" s="6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2"/>
        <v>3.0303030303030303E-4</v>
      </c>
      <c r="P476">
        <f t="shared" si="43"/>
        <v>3300</v>
      </c>
      <c r="Q476" t="str">
        <f t="shared" si="44"/>
        <v>film &amp; video</v>
      </c>
      <c r="R476" t="str">
        <f t="shared" si="45"/>
        <v>animation</v>
      </c>
      <c r="S476" s="6">
        <f t="shared" si="46"/>
        <v>42753.329039351855</v>
      </c>
      <c r="T476" s="6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2"/>
        <v>0</v>
      </c>
      <c r="P477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6">
        <f t="shared" si="46"/>
        <v>42100.086145833338</v>
      </c>
      <c r="T477" s="6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2"/>
        <v>2.2302681818181819E-2</v>
      </c>
      <c r="P478">
        <f t="shared" si="43"/>
        <v>1774.1935483870968</v>
      </c>
      <c r="Q478" t="str">
        <f t="shared" si="44"/>
        <v>film &amp; video</v>
      </c>
      <c r="R478" t="str">
        <f t="shared" si="45"/>
        <v>animation</v>
      </c>
      <c r="S478" s="6">
        <f t="shared" si="46"/>
        <v>41757.975011574075</v>
      </c>
      <c r="T478" s="6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2"/>
        <v>0</v>
      </c>
      <c r="P479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6">
        <f t="shared" si="46"/>
        <v>40987.83488425926</v>
      </c>
      <c r="T479" s="6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2"/>
        <v>0</v>
      </c>
      <c r="P480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6">
        <f t="shared" si="46"/>
        <v>42065.910983796297</v>
      </c>
      <c r="T480" s="6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2"/>
        <v>0.3256</v>
      </c>
      <c r="P481">
        <f t="shared" si="43"/>
        <v>272.72727272727275</v>
      </c>
      <c r="Q481" t="str">
        <f t="shared" si="44"/>
        <v>film &amp; video</v>
      </c>
      <c r="R481" t="str">
        <f t="shared" si="45"/>
        <v>animation</v>
      </c>
      <c r="S481" s="6">
        <f t="shared" si="46"/>
        <v>41904.407812500001</v>
      </c>
      <c r="T481" s="6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2"/>
        <v>0.19409999999999999</v>
      </c>
      <c r="P482">
        <f t="shared" si="43"/>
        <v>285.71428571428572</v>
      </c>
      <c r="Q482" t="str">
        <f t="shared" si="44"/>
        <v>film &amp; video</v>
      </c>
      <c r="R482" t="str">
        <f t="shared" si="45"/>
        <v>animation</v>
      </c>
      <c r="S482" s="6">
        <f t="shared" si="46"/>
        <v>41465.500173611108</v>
      </c>
      <c r="T482" s="6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2"/>
        <v>6.0999999999999999E-2</v>
      </c>
      <c r="P483">
        <f t="shared" si="43"/>
        <v>1428.5714285714287</v>
      </c>
      <c r="Q483" t="str">
        <f t="shared" si="44"/>
        <v>film &amp; video</v>
      </c>
      <c r="R483" t="str">
        <f t="shared" si="45"/>
        <v>animation</v>
      </c>
      <c r="S483" s="6">
        <f t="shared" si="46"/>
        <v>41162.672326388885</v>
      </c>
      <c r="T483" s="6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2"/>
        <v>1E-3</v>
      </c>
      <c r="P484">
        <f t="shared" si="43"/>
        <v>10000</v>
      </c>
      <c r="Q484" t="str">
        <f t="shared" si="44"/>
        <v>film &amp; video</v>
      </c>
      <c r="R484" t="str">
        <f t="shared" si="45"/>
        <v>animation</v>
      </c>
      <c r="S484" s="6">
        <f t="shared" si="46"/>
        <v>42447.896875000006</v>
      </c>
      <c r="T484" s="6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2"/>
        <v>0.502</v>
      </c>
      <c r="P485">
        <f t="shared" si="43"/>
        <v>102.04081632653062</v>
      </c>
      <c r="Q485" t="str">
        <f t="shared" si="44"/>
        <v>film &amp; video</v>
      </c>
      <c r="R485" t="str">
        <f t="shared" si="45"/>
        <v>animation</v>
      </c>
      <c r="S485" s="6">
        <f t="shared" si="46"/>
        <v>41243.197592592594</v>
      </c>
      <c r="T485" s="6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2"/>
        <v>1.8625E-3</v>
      </c>
      <c r="P486">
        <f t="shared" si="43"/>
        <v>7272.727272727273</v>
      </c>
      <c r="Q486" t="str">
        <f t="shared" si="44"/>
        <v>film &amp; video</v>
      </c>
      <c r="R486" t="str">
        <f t="shared" si="45"/>
        <v>animation</v>
      </c>
      <c r="S486" s="6">
        <f t="shared" si="46"/>
        <v>42272.93949074074</v>
      </c>
      <c r="T486" s="6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2"/>
        <v>0.21906971229845085</v>
      </c>
      <c r="P487">
        <f t="shared" si="43"/>
        <v>303.64800000000002</v>
      </c>
      <c r="Q487" t="str">
        <f t="shared" si="44"/>
        <v>film &amp; video</v>
      </c>
      <c r="R487" t="str">
        <f t="shared" si="45"/>
        <v>animation</v>
      </c>
      <c r="S487" s="6">
        <f t="shared" si="46"/>
        <v>41381.50577546296</v>
      </c>
      <c r="T487" s="6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2"/>
        <v>9.0909090909090904E-5</v>
      </c>
      <c r="P488">
        <f t="shared" si="43"/>
        <v>550000</v>
      </c>
      <c r="Q488" t="str">
        <f t="shared" si="44"/>
        <v>film &amp; video</v>
      </c>
      <c r="R488" t="str">
        <f t="shared" si="45"/>
        <v>animation</v>
      </c>
      <c r="S488" s="6">
        <f t="shared" si="46"/>
        <v>41761.94258101852</v>
      </c>
      <c r="T488" s="6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2"/>
        <v>0</v>
      </c>
      <c r="P489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6">
        <f t="shared" si="46"/>
        <v>42669.594837962963</v>
      </c>
      <c r="T489" s="6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2"/>
        <v>0</v>
      </c>
      <c r="P490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6">
        <f t="shared" si="46"/>
        <v>42714.054398148146</v>
      </c>
      <c r="T490" s="6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2"/>
        <v>2.8667813379201833E-3</v>
      </c>
      <c r="P491">
        <f t="shared" si="43"/>
        <v>24999</v>
      </c>
      <c r="Q491" t="str">
        <f t="shared" si="44"/>
        <v>film &amp; video</v>
      </c>
      <c r="R491" t="str">
        <f t="shared" si="45"/>
        <v>animation</v>
      </c>
      <c r="S491" s="6">
        <f t="shared" si="46"/>
        <v>40882.481666666667</v>
      </c>
      <c r="T491" s="6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2"/>
        <v>0</v>
      </c>
      <c r="P492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6">
        <f t="shared" si="46"/>
        <v>41113.968576388892</v>
      </c>
      <c r="T492" s="6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2"/>
        <v>0</v>
      </c>
      <c r="P493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6">
        <f t="shared" si="46"/>
        <v>42366.982627314821</v>
      </c>
      <c r="T493" s="6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2"/>
        <v>0</v>
      </c>
      <c r="P494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6">
        <f t="shared" si="46"/>
        <v>42596.03506944445</v>
      </c>
      <c r="T494" s="6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2"/>
        <v>0</v>
      </c>
      <c r="P495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6">
        <f t="shared" si="46"/>
        <v>42114.726134259254</v>
      </c>
      <c r="T495" s="6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2"/>
        <v>1.5499999999999999E-3</v>
      </c>
      <c r="P496">
        <f t="shared" si="43"/>
        <v>6666.666666666667</v>
      </c>
      <c r="Q496" t="str">
        <f t="shared" si="44"/>
        <v>film &amp; video</v>
      </c>
      <c r="R496" t="str">
        <f t="shared" si="45"/>
        <v>animation</v>
      </c>
      <c r="S496" s="6">
        <f t="shared" si="46"/>
        <v>41799.830613425926</v>
      </c>
      <c r="T496" s="6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2"/>
        <v>0</v>
      </c>
      <c r="P497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6">
        <f t="shared" si="46"/>
        <v>42171.827604166669</v>
      </c>
      <c r="T497" s="6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2"/>
        <v>1.6666666666666667E-5</v>
      </c>
      <c r="P498">
        <f t="shared" si="43"/>
        <v>60000</v>
      </c>
      <c r="Q498" t="str">
        <f t="shared" si="44"/>
        <v>film &amp; video</v>
      </c>
      <c r="R498" t="str">
        <f t="shared" si="45"/>
        <v>animation</v>
      </c>
      <c r="S498" s="6">
        <f t="shared" si="46"/>
        <v>41620.93141203704</v>
      </c>
      <c r="T498" s="6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2"/>
        <v>6.6964285714285711E-3</v>
      </c>
      <c r="P499">
        <f t="shared" si="43"/>
        <v>1493.3333333333333</v>
      </c>
      <c r="Q499" t="str">
        <f t="shared" si="44"/>
        <v>film &amp; video</v>
      </c>
      <c r="R499" t="str">
        <f t="shared" si="45"/>
        <v>animation</v>
      </c>
      <c r="S499" s="6">
        <f t="shared" si="46"/>
        <v>41945.037789351853</v>
      </c>
      <c r="T499" s="6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2"/>
        <v>4.5985132395404561E-2</v>
      </c>
      <c r="P500">
        <f t="shared" si="43"/>
        <v>2959.4545454545455</v>
      </c>
      <c r="Q500" t="str">
        <f t="shared" si="44"/>
        <v>film &amp; video</v>
      </c>
      <c r="R500" t="str">
        <f t="shared" si="45"/>
        <v>animation</v>
      </c>
      <c r="S500" s="6">
        <f t="shared" si="46"/>
        <v>40858.762141203704</v>
      </c>
      <c r="T500" s="6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2"/>
        <v>9.5500000000000002E-2</v>
      </c>
      <c r="P501">
        <f t="shared" si="43"/>
        <v>769.23076923076928</v>
      </c>
      <c r="Q501" t="str">
        <f t="shared" si="44"/>
        <v>film &amp; video</v>
      </c>
      <c r="R501" t="str">
        <f t="shared" si="45"/>
        <v>animation</v>
      </c>
      <c r="S501" s="6">
        <f t="shared" si="46"/>
        <v>40043.895462962959</v>
      </c>
      <c r="T501" s="6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2"/>
        <v>3.307692307692308E-2</v>
      </c>
      <c r="P502">
        <f t="shared" si="43"/>
        <v>1625</v>
      </c>
      <c r="Q502" t="str">
        <f t="shared" si="44"/>
        <v>film &amp; video</v>
      </c>
      <c r="R502" t="str">
        <f t="shared" si="45"/>
        <v>animation</v>
      </c>
      <c r="S502" s="6">
        <f t="shared" si="46"/>
        <v>40247.886006944449</v>
      </c>
      <c r="T502" s="6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2"/>
        <v>0</v>
      </c>
      <c r="P503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6">
        <f t="shared" si="46"/>
        <v>40703.234386574077</v>
      </c>
      <c r="T503" s="6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2"/>
        <v>1.15E-2</v>
      </c>
      <c r="P504">
        <f t="shared" si="43"/>
        <v>5000</v>
      </c>
      <c r="Q504" t="str">
        <f t="shared" si="44"/>
        <v>film &amp; video</v>
      </c>
      <c r="R504" t="str">
        <f t="shared" si="45"/>
        <v>animation</v>
      </c>
      <c r="S504" s="6">
        <f t="shared" si="46"/>
        <v>40956.553530092591</v>
      </c>
      <c r="T504" s="6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2"/>
        <v>1.7538461538461537E-2</v>
      </c>
      <c r="P505">
        <f t="shared" si="43"/>
        <v>722.22222222222217</v>
      </c>
      <c r="Q505" t="str">
        <f t="shared" si="44"/>
        <v>film &amp; video</v>
      </c>
      <c r="R505" t="str">
        <f t="shared" si="45"/>
        <v>animation</v>
      </c>
      <c r="S505" s="6">
        <f t="shared" si="46"/>
        <v>41991.526655092588</v>
      </c>
      <c r="T505" s="6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2"/>
        <v>1.3673469387755101E-2</v>
      </c>
      <c r="P506">
        <f t="shared" si="43"/>
        <v>4900</v>
      </c>
      <c r="Q506" t="str">
        <f t="shared" si="44"/>
        <v>film &amp; video</v>
      </c>
      <c r="R506" t="str">
        <f t="shared" si="45"/>
        <v>animation</v>
      </c>
      <c r="S506" s="6">
        <f t="shared" si="46"/>
        <v>40949.98364583333</v>
      </c>
      <c r="T506" s="6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2"/>
        <v>4.3333333333333331E-3</v>
      </c>
      <c r="P507">
        <f t="shared" si="43"/>
        <v>857.14285714285711</v>
      </c>
      <c r="Q507" t="str">
        <f t="shared" si="44"/>
        <v>film &amp; video</v>
      </c>
      <c r="R507" t="str">
        <f t="shared" si="45"/>
        <v>animation</v>
      </c>
      <c r="S507" s="6">
        <f t="shared" si="46"/>
        <v>42318.098217592589</v>
      </c>
      <c r="T507" s="6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2"/>
        <v>1.25E-3</v>
      </c>
      <c r="P508">
        <f t="shared" si="43"/>
        <v>200000</v>
      </c>
      <c r="Q508" t="str">
        <f t="shared" si="44"/>
        <v>film &amp; video</v>
      </c>
      <c r="R508" t="str">
        <f t="shared" si="45"/>
        <v>animation</v>
      </c>
      <c r="S508" s="6">
        <f t="shared" si="46"/>
        <v>41466.552314814813</v>
      </c>
      <c r="T508" s="6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2"/>
        <v>3.2000000000000001E-2</v>
      </c>
      <c r="P509">
        <f t="shared" si="43"/>
        <v>2000</v>
      </c>
      <c r="Q509" t="str">
        <f t="shared" si="44"/>
        <v>film &amp; video</v>
      </c>
      <c r="R509" t="str">
        <f t="shared" si="45"/>
        <v>animation</v>
      </c>
      <c r="S509" s="6">
        <f t="shared" si="46"/>
        <v>41156.958993055552</v>
      </c>
      <c r="T509" s="6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2"/>
        <v>8.0000000000000002E-3</v>
      </c>
      <c r="P510">
        <f t="shared" si="43"/>
        <v>16666.666666666668</v>
      </c>
      <c r="Q510" t="str">
        <f t="shared" si="44"/>
        <v>film &amp; video</v>
      </c>
      <c r="R510" t="str">
        <f t="shared" si="45"/>
        <v>animation</v>
      </c>
      <c r="S510" s="6">
        <f t="shared" si="46"/>
        <v>40995.024317129632</v>
      </c>
      <c r="T510" s="6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2"/>
        <v>2E-3</v>
      </c>
      <c r="P511">
        <f t="shared" si="43"/>
        <v>5000</v>
      </c>
      <c r="Q511" t="str">
        <f t="shared" si="44"/>
        <v>film &amp; video</v>
      </c>
      <c r="R511" t="str">
        <f t="shared" si="45"/>
        <v>animation</v>
      </c>
      <c r="S511" s="6">
        <f t="shared" si="46"/>
        <v>42153.631597222222</v>
      </c>
      <c r="T511" s="6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2"/>
        <v>0</v>
      </c>
      <c r="P512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6">
        <f t="shared" si="46"/>
        <v>42400.176377314812</v>
      </c>
      <c r="T512" s="6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2"/>
        <v>0.03</v>
      </c>
      <c r="P513">
        <f t="shared" si="43"/>
        <v>1000</v>
      </c>
      <c r="Q513" t="str">
        <f t="shared" si="44"/>
        <v>film &amp; video</v>
      </c>
      <c r="R513" t="str">
        <f t="shared" si="45"/>
        <v>animation</v>
      </c>
      <c r="S513" s="6">
        <f t="shared" si="46"/>
        <v>41340.303032407406</v>
      </c>
      <c r="T513" s="6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42"/>
        <v>1.3749999999999999E-3</v>
      </c>
      <c r="P514">
        <f t="shared" si="43"/>
        <v>4000</v>
      </c>
      <c r="Q514" t="str">
        <f t="shared" si="44"/>
        <v>film &amp; video</v>
      </c>
      <c r="R514" t="str">
        <f t="shared" si="45"/>
        <v>animation</v>
      </c>
      <c r="S514" s="6">
        <f t="shared" si="46"/>
        <v>42649.742210648154</v>
      </c>
      <c r="T514" s="6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48">E515/D515</f>
        <v>0.13924</v>
      </c>
      <c r="P515">
        <f t="shared" ref="P515:P578" si="49">IFERROR(D515/L515,0)</f>
        <v>735.29411764705878</v>
      </c>
      <c r="Q515" t="str">
        <f t="shared" ref="Q515:Q578" si="50">LEFT(N515,FIND("/",N515)-1)</f>
        <v>film &amp; video</v>
      </c>
      <c r="R515" t="str">
        <f t="shared" ref="R515:R578" si="51">MID(N515,FIND("/",N515)+1,100)</f>
        <v>animation</v>
      </c>
      <c r="S515" s="6">
        <f t="shared" ref="S515:S578" si="52">(((J515/60)/60)/24)+DATE(1970,1,1)</f>
        <v>42552.653993055559</v>
      </c>
      <c r="T515" s="6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8"/>
        <v>3.3333333333333333E-2</v>
      </c>
      <c r="P516">
        <f t="shared" si="49"/>
        <v>500</v>
      </c>
      <c r="Q516" t="str">
        <f t="shared" si="50"/>
        <v>film &amp; video</v>
      </c>
      <c r="R516" t="str">
        <f t="shared" si="51"/>
        <v>animation</v>
      </c>
      <c r="S516" s="6">
        <f t="shared" si="52"/>
        <v>41830.613969907405</v>
      </c>
      <c r="T516" s="6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8"/>
        <v>0.25413402061855672</v>
      </c>
      <c r="P517">
        <f t="shared" si="49"/>
        <v>2852.9411764705883</v>
      </c>
      <c r="Q517" t="str">
        <f t="shared" si="50"/>
        <v>film &amp; video</v>
      </c>
      <c r="R517" t="str">
        <f t="shared" si="51"/>
        <v>animation</v>
      </c>
      <c r="S517" s="6">
        <f t="shared" si="52"/>
        <v>42327.490752314814</v>
      </c>
      <c r="T517" s="6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8"/>
        <v>0</v>
      </c>
      <c r="P518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6">
        <f t="shared" si="52"/>
        <v>42091.778703703705</v>
      </c>
      <c r="T518" s="6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8"/>
        <v>1.3666666666666667E-2</v>
      </c>
      <c r="P519">
        <f t="shared" si="49"/>
        <v>5000</v>
      </c>
      <c r="Q519" t="str">
        <f t="shared" si="50"/>
        <v>film &amp; video</v>
      </c>
      <c r="R519" t="str">
        <f t="shared" si="51"/>
        <v>animation</v>
      </c>
      <c r="S519" s="6">
        <f t="shared" si="52"/>
        <v>42738.615289351852</v>
      </c>
      <c r="T519" s="6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8"/>
        <v>0</v>
      </c>
      <c r="P520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6">
        <f t="shared" si="52"/>
        <v>42223.616018518514</v>
      </c>
      <c r="T520" s="6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8"/>
        <v>0.22881426547787684</v>
      </c>
      <c r="P521">
        <f t="shared" si="49"/>
        <v>171.44285714285715</v>
      </c>
      <c r="Q521" t="str">
        <f t="shared" si="50"/>
        <v>film &amp; video</v>
      </c>
      <c r="R521" t="str">
        <f t="shared" si="51"/>
        <v>animation</v>
      </c>
      <c r="S521" s="6">
        <f t="shared" si="52"/>
        <v>41218.391446759262</v>
      </c>
      <c r="T521" s="6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8"/>
        <v>1.0209999999999999</v>
      </c>
      <c r="P522">
        <f t="shared" si="49"/>
        <v>147.05882352941177</v>
      </c>
      <c r="Q522" t="str">
        <f t="shared" si="50"/>
        <v>theater</v>
      </c>
      <c r="R522" t="str">
        <f t="shared" si="51"/>
        <v>plays</v>
      </c>
      <c r="S522" s="6">
        <f t="shared" si="52"/>
        <v>42318.702094907407</v>
      </c>
      <c r="T522" s="6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8"/>
        <v>1.0464</v>
      </c>
      <c r="P523">
        <f t="shared" si="49"/>
        <v>89.285714285714292</v>
      </c>
      <c r="Q523" t="str">
        <f t="shared" si="50"/>
        <v>theater</v>
      </c>
      <c r="R523" t="str">
        <f t="shared" si="51"/>
        <v>plays</v>
      </c>
      <c r="S523" s="6">
        <f t="shared" si="52"/>
        <v>42646.092812499999</v>
      </c>
      <c r="T523" s="6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8"/>
        <v>1.1466666666666667</v>
      </c>
      <c r="P524">
        <f t="shared" si="49"/>
        <v>96.774193548387103</v>
      </c>
      <c r="Q524" t="str">
        <f t="shared" si="50"/>
        <v>theater</v>
      </c>
      <c r="R524" t="str">
        <f t="shared" si="51"/>
        <v>plays</v>
      </c>
      <c r="S524" s="6">
        <f t="shared" si="52"/>
        <v>42430.040798611109</v>
      </c>
      <c r="T524" s="6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8"/>
        <v>1.206</v>
      </c>
      <c r="P525">
        <f t="shared" si="49"/>
        <v>59.523809523809526</v>
      </c>
      <c r="Q525" t="str">
        <f t="shared" si="50"/>
        <v>theater</v>
      </c>
      <c r="R525" t="str">
        <f t="shared" si="51"/>
        <v>plays</v>
      </c>
      <c r="S525" s="6">
        <f t="shared" si="52"/>
        <v>42238.13282407407</v>
      </c>
      <c r="T525" s="6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8"/>
        <v>1.0867285714285715</v>
      </c>
      <c r="P526">
        <f t="shared" si="49"/>
        <v>26.923076923076923</v>
      </c>
      <c r="Q526" t="str">
        <f t="shared" si="50"/>
        <v>theater</v>
      </c>
      <c r="R526" t="str">
        <f t="shared" si="51"/>
        <v>plays</v>
      </c>
      <c r="S526" s="6">
        <f t="shared" si="52"/>
        <v>42492.717233796298</v>
      </c>
      <c r="T526" s="6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8"/>
        <v>1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6">
        <f t="shared" si="52"/>
        <v>41850.400937500002</v>
      </c>
      <c r="T527" s="6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8"/>
        <v>1.1399999999999999</v>
      </c>
      <c r="P528">
        <f t="shared" si="49"/>
        <v>65.217391304347828</v>
      </c>
      <c r="Q528" t="str">
        <f t="shared" si="50"/>
        <v>theater</v>
      </c>
      <c r="R528" t="str">
        <f t="shared" si="51"/>
        <v>plays</v>
      </c>
      <c r="S528" s="6">
        <f t="shared" si="52"/>
        <v>42192.591944444444</v>
      </c>
      <c r="T528" s="6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8"/>
        <v>1.0085</v>
      </c>
      <c r="P529">
        <f t="shared" si="49"/>
        <v>63.291139240506332</v>
      </c>
      <c r="Q529" t="str">
        <f t="shared" si="50"/>
        <v>theater</v>
      </c>
      <c r="R529" t="str">
        <f t="shared" si="51"/>
        <v>plays</v>
      </c>
      <c r="S529" s="6">
        <f t="shared" si="52"/>
        <v>42753.205625000002</v>
      </c>
      <c r="T529" s="6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8"/>
        <v>1.1565217391304348</v>
      </c>
      <c r="P530">
        <f t="shared" si="49"/>
        <v>38.333333333333336</v>
      </c>
      <c r="Q530" t="str">
        <f t="shared" si="50"/>
        <v>theater</v>
      </c>
      <c r="R530" t="str">
        <f t="shared" si="51"/>
        <v>plays</v>
      </c>
      <c r="S530" s="6">
        <f t="shared" si="52"/>
        <v>42155.920219907406</v>
      </c>
      <c r="T530" s="6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8"/>
        <v>1.3041666666666667</v>
      </c>
      <c r="P531">
        <f t="shared" si="49"/>
        <v>66.666666666666671</v>
      </c>
      <c r="Q531" t="str">
        <f t="shared" si="50"/>
        <v>theater</v>
      </c>
      <c r="R531" t="str">
        <f t="shared" si="51"/>
        <v>plays</v>
      </c>
      <c r="S531" s="6">
        <f t="shared" si="52"/>
        <v>42725.031180555554</v>
      </c>
      <c r="T531" s="6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8"/>
        <v>1.0778267254038179</v>
      </c>
      <c r="P532">
        <f t="shared" si="49"/>
        <v>117.41379310344827</v>
      </c>
      <c r="Q532" t="str">
        <f t="shared" si="50"/>
        <v>theater</v>
      </c>
      <c r="R532" t="str">
        <f t="shared" si="51"/>
        <v>plays</v>
      </c>
      <c r="S532" s="6">
        <f t="shared" si="52"/>
        <v>42157.591064814813</v>
      </c>
      <c r="T532" s="6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8"/>
        <v>1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6">
        <f t="shared" si="52"/>
        <v>42676.065150462964</v>
      </c>
      <c r="T533" s="6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8"/>
        <v>1.2324999999999999</v>
      </c>
      <c r="P534">
        <f t="shared" si="49"/>
        <v>57.803468208092482</v>
      </c>
      <c r="Q534" t="str">
        <f t="shared" si="50"/>
        <v>theater</v>
      </c>
      <c r="R534" t="str">
        <f t="shared" si="51"/>
        <v>plays</v>
      </c>
      <c r="S534" s="6">
        <f t="shared" si="52"/>
        <v>42473.007037037038</v>
      </c>
      <c r="T534" s="6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8"/>
        <v>1.002</v>
      </c>
      <c r="P535">
        <f t="shared" si="49"/>
        <v>117.64705882352941</v>
      </c>
      <c r="Q535" t="str">
        <f t="shared" si="50"/>
        <v>theater</v>
      </c>
      <c r="R535" t="str">
        <f t="shared" si="51"/>
        <v>plays</v>
      </c>
      <c r="S535" s="6">
        <f t="shared" si="52"/>
        <v>42482.43478009259</v>
      </c>
      <c r="T535" s="6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8"/>
        <v>1.0466666666666666</v>
      </c>
      <c r="P536">
        <f t="shared" si="49"/>
        <v>312.5</v>
      </c>
      <c r="Q536" t="str">
        <f t="shared" si="50"/>
        <v>theater</v>
      </c>
      <c r="R536" t="str">
        <f t="shared" si="51"/>
        <v>plays</v>
      </c>
      <c r="S536" s="6">
        <f t="shared" si="52"/>
        <v>42270.810995370368</v>
      </c>
      <c r="T536" s="6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8"/>
        <v>1.0249999999999999</v>
      </c>
      <c r="P537">
        <f t="shared" si="49"/>
        <v>33.898305084745765</v>
      </c>
      <c r="Q537" t="str">
        <f t="shared" si="50"/>
        <v>theater</v>
      </c>
      <c r="R537" t="str">
        <f t="shared" si="51"/>
        <v>plays</v>
      </c>
      <c r="S537" s="6">
        <f t="shared" si="52"/>
        <v>42711.545196759253</v>
      </c>
      <c r="T537" s="6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8"/>
        <v>1.1825757575757576</v>
      </c>
      <c r="P538">
        <f t="shared" si="49"/>
        <v>84.615384615384613</v>
      </c>
      <c r="Q538" t="str">
        <f t="shared" si="50"/>
        <v>theater</v>
      </c>
      <c r="R538" t="str">
        <f t="shared" si="51"/>
        <v>plays</v>
      </c>
      <c r="S538" s="6">
        <f t="shared" si="52"/>
        <v>42179.344988425932</v>
      </c>
      <c r="T538" s="6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8"/>
        <v>1.2050000000000001</v>
      </c>
      <c r="P539">
        <f t="shared" si="49"/>
        <v>33.898305084745765</v>
      </c>
      <c r="Q539" t="str">
        <f t="shared" si="50"/>
        <v>theater</v>
      </c>
      <c r="R539" t="str">
        <f t="shared" si="51"/>
        <v>plays</v>
      </c>
      <c r="S539" s="6">
        <f t="shared" si="52"/>
        <v>42282.768414351856</v>
      </c>
      <c r="T539" s="6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8"/>
        <v>3.0242</v>
      </c>
      <c r="P540">
        <f t="shared" si="49"/>
        <v>83.333333333333329</v>
      </c>
      <c r="Q540" t="str">
        <f t="shared" si="50"/>
        <v>theater</v>
      </c>
      <c r="R540" t="str">
        <f t="shared" si="51"/>
        <v>plays</v>
      </c>
      <c r="S540" s="6">
        <f t="shared" si="52"/>
        <v>42473.794710648144</v>
      </c>
      <c r="T540" s="6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8"/>
        <v>1.00644</v>
      </c>
      <c r="P541">
        <f t="shared" si="49"/>
        <v>25</v>
      </c>
      <c r="Q541" t="str">
        <f t="shared" si="50"/>
        <v>theater</v>
      </c>
      <c r="R541" t="str">
        <f t="shared" si="51"/>
        <v>plays</v>
      </c>
      <c r="S541" s="6">
        <f t="shared" si="52"/>
        <v>42535.049849537041</v>
      </c>
      <c r="T541" s="6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8"/>
        <v>6.666666666666667E-5</v>
      </c>
      <c r="P542">
        <f t="shared" si="49"/>
        <v>15000</v>
      </c>
      <c r="Q542" t="str">
        <f t="shared" si="50"/>
        <v>technology</v>
      </c>
      <c r="R542" t="str">
        <f t="shared" si="51"/>
        <v>web</v>
      </c>
      <c r="S542" s="6">
        <f t="shared" si="52"/>
        <v>42009.817199074074</v>
      </c>
      <c r="T542" s="6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8"/>
        <v>5.5555555555555558E-3</v>
      </c>
      <c r="P543">
        <f t="shared" si="49"/>
        <v>4500</v>
      </c>
      <c r="Q543" t="str">
        <f t="shared" si="50"/>
        <v>technology</v>
      </c>
      <c r="R543" t="str">
        <f t="shared" si="51"/>
        <v>web</v>
      </c>
      <c r="S543" s="6">
        <f t="shared" si="52"/>
        <v>42276.046689814815</v>
      </c>
      <c r="T543" s="6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8"/>
        <v>3.9999999999999998E-6</v>
      </c>
      <c r="P544">
        <f t="shared" si="49"/>
        <v>250000</v>
      </c>
      <c r="Q544" t="str">
        <f t="shared" si="50"/>
        <v>technology</v>
      </c>
      <c r="R544" t="str">
        <f t="shared" si="51"/>
        <v>web</v>
      </c>
      <c r="S544" s="6">
        <f t="shared" si="52"/>
        <v>42433.737453703703</v>
      </c>
      <c r="T544" s="6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8"/>
        <v>3.1818181818181819E-3</v>
      </c>
      <c r="P545">
        <f t="shared" si="49"/>
        <v>11000</v>
      </c>
      <c r="Q545" t="str">
        <f t="shared" si="50"/>
        <v>technology</v>
      </c>
      <c r="R545" t="str">
        <f t="shared" si="51"/>
        <v>web</v>
      </c>
      <c r="S545" s="6">
        <f t="shared" si="52"/>
        <v>41914.092152777775</v>
      </c>
      <c r="T545" s="6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8"/>
        <v>1.2E-2</v>
      </c>
      <c r="P546">
        <f t="shared" si="49"/>
        <v>250</v>
      </c>
      <c r="Q546" t="str">
        <f t="shared" si="50"/>
        <v>technology</v>
      </c>
      <c r="R546" t="str">
        <f t="shared" si="51"/>
        <v>web</v>
      </c>
      <c r="S546" s="6">
        <f t="shared" si="52"/>
        <v>42525.656944444447</v>
      </c>
      <c r="T546" s="6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8"/>
        <v>0.27383999999999997</v>
      </c>
      <c r="P547">
        <f t="shared" si="49"/>
        <v>1470.5882352941176</v>
      </c>
      <c r="Q547" t="str">
        <f t="shared" si="50"/>
        <v>technology</v>
      </c>
      <c r="R547" t="str">
        <f t="shared" si="51"/>
        <v>web</v>
      </c>
      <c r="S547" s="6">
        <f t="shared" si="52"/>
        <v>42283.592465277776</v>
      </c>
      <c r="T547" s="6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8"/>
        <v>8.6666666666666663E-4</v>
      </c>
      <c r="P548">
        <f t="shared" si="49"/>
        <v>30000</v>
      </c>
      <c r="Q548" t="str">
        <f t="shared" si="50"/>
        <v>technology</v>
      </c>
      <c r="R548" t="str">
        <f t="shared" si="51"/>
        <v>web</v>
      </c>
      <c r="S548" s="6">
        <f t="shared" si="52"/>
        <v>42249.667997685188</v>
      </c>
      <c r="T548" s="6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8"/>
        <v>0</v>
      </c>
      <c r="P549">
        <f t="shared" si="49"/>
        <v>0</v>
      </c>
      <c r="Q549" t="str">
        <f t="shared" si="50"/>
        <v>technology</v>
      </c>
      <c r="R549" t="str">
        <f t="shared" si="51"/>
        <v>web</v>
      </c>
      <c r="S549" s="6">
        <f t="shared" si="52"/>
        <v>42380.696342592593</v>
      </c>
      <c r="T549" s="6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8"/>
        <v>8.9999999999999998E-4</v>
      </c>
      <c r="P550">
        <f t="shared" si="49"/>
        <v>10000</v>
      </c>
      <c r="Q550" t="str">
        <f t="shared" si="50"/>
        <v>technology</v>
      </c>
      <c r="R550" t="str">
        <f t="shared" si="51"/>
        <v>web</v>
      </c>
      <c r="S550" s="6">
        <f t="shared" si="52"/>
        <v>42276.903333333335</v>
      </c>
      <c r="T550" s="6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8"/>
        <v>2.7199999999999998E-2</v>
      </c>
      <c r="P551">
        <f t="shared" si="49"/>
        <v>312.5</v>
      </c>
      <c r="Q551" t="str">
        <f t="shared" si="50"/>
        <v>technology</v>
      </c>
      <c r="R551" t="str">
        <f t="shared" si="51"/>
        <v>web</v>
      </c>
      <c r="S551" s="6">
        <f t="shared" si="52"/>
        <v>42163.636828703704</v>
      </c>
      <c r="T551" s="6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8"/>
        <v>7.0000000000000001E-3</v>
      </c>
      <c r="P552">
        <f t="shared" si="49"/>
        <v>1250</v>
      </c>
      <c r="Q552" t="str">
        <f t="shared" si="50"/>
        <v>technology</v>
      </c>
      <c r="R552" t="str">
        <f t="shared" si="51"/>
        <v>web</v>
      </c>
      <c r="S552" s="6">
        <f t="shared" si="52"/>
        <v>42753.678761574076</v>
      </c>
      <c r="T552" s="6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8"/>
        <v>5.0413333333333331E-2</v>
      </c>
      <c r="P553">
        <f t="shared" si="49"/>
        <v>2678.5714285714284</v>
      </c>
      <c r="Q553" t="str">
        <f t="shared" si="50"/>
        <v>technology</v>
      </c>
      <c r="R553" t="str">
        <f t="shared" si="51"/>
        <v>web</v>
      </c>
      <c r="S553" s="6">
        <f t="shared" si="52"/>
        <v>42173.275740740741</v>
      </c>
      <c r="T553" s="6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8"/>
        <v>0</v>
      </c>
      <c r="P554">
        <f t="shared" si="49"/>
        <v>0</v>
      </c>
      <c r="Q554" t="str">
        <f t="shared" si="50"/>
        <v>technology</v>
      </c>
      <c r="R554" t="str">
        <f t="shared" si="51"/>
        <v>web</v>
      </c>
      <c r="S554" s="6">
        <f t="shared" si="52"/>
        <v>42318.616851851853</v>
      </c>
      <c r="T554" s="6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8"/>
        <v>4.9199999999999999E-3</v>
      </c>
      <c r="P555">
        <f t="shared" si="49"/>
        <v>4166.666666666667</v>
      </c>
      <c r="Q555" t="str">
        <f t="shared" si="50"/>
        <v>technology</v>
      </c>
      <c r="R555" t="str">
        <f t="shared" si="51"/>
        <v>web</v>
      </c>
      <c r="S555" s="6">
        <f t="shared" si="52"/>
        <v>41927.71980324074</v>
      </c>
      <c r="T555" s="6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8"/>
        <v>0.36589147286821705</v>
      </c>
      <c r="P556">
        <f t="shared" si="49"/>
        <v>175.90909090909091</v>
      </c>
      <c r="Q556" t="str">
        <f t="shared" si="50"/>
        <v>technology</v>
      </c>
      <c r="R556" t="str">
        <f t="shared" si="51"/>
        <v>web</v>
      </c>
      <c r="S556" s="6">
        <f t="shared" si="52"/>
        <v>41901.684861111113</v>
      </c>
      <c r="T556" s="6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8"/>
        <v>0</v>
      </c>
      <c r="P557">
        <f t="shared" si="49"/>
        <v>0</v>
      </c>
      <c r="Q557" t="str">
        <f t="shared" si="50"/>
        <v>technology</v>
      </c>
      <c r="R557" t="str">
        <f t="shared" si="51"/>
        <v>web</v>
      </c>
      <c r="S557" s="6">
        <f t="shared" si="52"/>
        <v>42503.353506944448</v>
      </c>
      <c r="T557" s="6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8"/>
        <v>2.5000000000000001E-2</v>
      </c>
      <c r="P558">
        <f t="shared" si="49"/>
        <v>8000</v>
      </c>
      <c r="Q558" t="str">
        <f t="shared" si="50"/>
        <v>technology</v>
      </c>
      <c r="R558" t="str">
        <f t="shared" si="51"/>
        <v>web</v>
      </c>
      <c r="S558" s="6">
        <f t="shared" si="52"/>
        <v>42345.860150462962</v>
      </c>
      <c r="T558" s="6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8"/>
        <v>9.1066666666666674E-3</v>
      </c>
      <c r="P559">
        <f t="shared" si="49"/>
        <v>7500</v>
      </c>
      <c r="Q559" t="str">
        <f t="shared" si="50"/>
        <v>technology</v>
      </c>
      <c r="R559" t="str">
        <f t="shared" si="51"/>
        <v>web</v>
      </c>
      <c r="S559" s="6">
        <f t="shared" si="52"/>
        <v>42676.942164351851</v>
      </c>
      <c r="T559" s="6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8"/>
        <v>0</v>
      </c>
      <c r="P560">
        <f t="shared" si="49"/>
        <v>0</v>
      </c>
      <c r="Q560" t="str">
        <f t="shared" si="50"/>
        <v>technology</v>
      </c>
      <c r="R560" t="str">
        <f t="shared" si="51"/>
        <v>web</v>
      </c>
      <c r="S560" s="6">
        <f t="shared" si="52"/>
        <v>42057.883159722223</v>
      </c>
      <c r="T560" s="6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8"/>
        <v>2.0833333333333335E-4</v>
      </c>
      <c r="P561">
        <f t="shared" si="49"/>
        <v>240000</v>
      </c>
      <c r="Q561" t="str">
        <f t="shared" si="50"/>
        <v>technology</v>
      </c>
      <c r="R561" t="str">
        <f t="shared" si="51"/>
        <v>web</v>
      </c>
      <c r="S561" s="6">
        <f t="shared" si="52"/>
        <v>42321.283101851848</v>
      </c>
      <c r="T561" s="6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8"/>
        <v>1.2E-4</v>
      </c>
      <c r="P562">
        <f t="shared" si="49"/>
        <v>33333.333333333336</v>
      </c>
      <c r="Q562" t="str">
        <f t="shared" si="50"/>
        <v>technology</v>
      </c>
      <c r="R562" t="str">
        <f t="shared" si="51"/>
        <v>web</v>
      </c>
      <c r="S562" s="6">
        <f t="shared" si="52"/>
        <v>41960.771354166667</v>
      </c>
      <c r="T562" s="6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8"/>
        <v>3.6666666666666666E-3</v>
      </c>
      <c r="P563">
        <f t="shared" si="49"/>
        <v>7500</v>
      </c>
      <c r="Q563" t="str">
        <f t="shared" si="50"/>
        <v>technology</v>
      </c>
      <c r="R563" t="str">
        <f t="shared" si="51"/>
        <v>web</v>
      </c>
      <c r="S563" s="6">
        <f t="shared" si="52"/>
        <v>42268.658715277779</v>
      </c>
      <c r="T563" s="6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8"/>
        <v>0</v>
      </c>
      <c r="P564">
        <f t="shared" si="49"/>
        <v>0</v>
      </c>
      <c r="Q564" t="str">
        <f t="shared" si="50"/>
        <v>technology</v>
      </c>
      <c r="R564" t="str">
        <f t="shared" si="51"/>
        <v>web</v>
      </c>
      <c r="S564" s="6">
        <f t="shared" si="52"/>
        <v>42692.389062500006</v>
      </c>
      <c r="T564" s="6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8"/>
        <v>9.0666666666666662E-4</v>
      </c>
      <c r="P565">
        <f t="shared" si="49"/>
        <v>37500</v>
      </c>
      <c r="Q565" t="str">
        <f t="shared" si="50"/>
        <v>technology</v>
      </c>
      <c r="R565" t="str">
        <f t="shared" si="51"/>
        <v>web</v>
      </c>
      <c r="S565" s="6">
        <f t="shared" si="52"/>
        <v>42022.069988425923</v>
      </c>
      <c r="T565" s="6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8"/>
        <v>5.5555555555555558E-5</v>
      </c>
      <c r="P566">
        <f t="shared" si="49"/>
        <v>18000</v>
      </c>
      <c r="Q566" t="str">
        <f t="shared" si="50"/>
        <v>technology</v>
      </c>
      <c r="R566" t="str">
        <f t="shared" si="51"/>
        <v>web</v>
      </c>
      <c r="S566" s="6">
        <f t="shared" si="52"/>
        <v>42411.942997685182</v>
      </c>
      <c r="T566" s="6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8"/>
        <v>0</v>
      </c>
      <c r="P567">
        <f t="shared" si="49"/>
        <v>0</v>
      </c>
      <c r="Q567" t="str">
        <f t="shared" si="50"/>
        <v>technology</v>
      </c>
      <c r="R567" t="str">
        <f t="shared" si="51"/>
        <v>web</v>
      </c>
      <c r="S567" s="6">
        <f t="shared" si="52"/>
        <v>42165.785289351858</v>
      </c>
      <c r="T567" s="6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8"/>
        <v>2.0000000000000001E-4</v>
      </c>
      <c r="P568">
        <f t="shared" si="49"/>
        <v>5000</v>
      </c>
      <c r="Q568" t="str">
        <f t="shared" si="50"/>
        <v>technology</v>
      </c>
      <c r="R568" t="str">
        <f t="shared" si="51"/>
        <v>web</v>
      </c>
      <c r="S568" s="6">
        <f t="shared" si="52"/>
        <v>42535.68440972222</v>
      </c>
      <c r="T568" s="6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8"/>
        <v>0</v>
      </c>
      <c r="P569">
        <f t="shared" si="49"/>
        <v>0</v>
      </c>
      <c r="Q569" t="str">
        <f t="shared" si="50"/>
        <v>technology</v>
      </c>
      <c r="R569" t="str">
        <f t="shared" si="51"/>
        <v>web</v>
      </c>
      <c r="S569" s="6">
        <f t="shared" si="52"/>
        <v>41975.842523148152</v>
      </c>
      <c r="T569" s="6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8"/>
        <v>0.01</v>
      </c>
      <c r="P570">
        <f t="shared" si="49"/>
        <v>4900</v>
      </c>
      <c r="Q570" t="str">
        <f t="shared" si="50"/>
        <v>technology</v>
      </c>
      <c r="R570" t="str">
        <f t="shared" si="51"/>
        <v>web</v>
      </c>
      <c r="S570" s="6">
        <f t="shared" si="52"/>
        <v>42348.9215625</v>
      </c>
      <c r="T570" s="6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8"/>
        <v>8.0000000000000002E-3</v>
      </c>
      <c r="P571">
        <f t="shared" si="49"/>
        <v>2500</v>
      </c>
      <c r="Q571" t="str">
        <f t="shared" si="50"/>
        <v>technology</v>
      </c>
      <c r="R571" t="str">
        <f t="shared" si="51"/>
        <v>web</v>
      </c>
      <c r="S571" s="6">
        <f t="shared" si="52"/>
        <v>42340.847361111111</v>
      </c>
      <c r="T571" s="6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8"/>
        <v>1.6705882352941177E-3</v>
      </c>
      <c r="P572">
        <f t="shared" si="49"/>
        <v>85000</v>
      </c>
      <c r="Q572" t="str">
        <f t="shared" si="50"/>
        <v>technology</v>
      </c>
      <c r="R572" t="str">
        <f t="shared" si="51"/>
        <v>web</v>
      </c>
      <c r="S572" s="6">
        <f t="shared" si="52"/>
        <v>42388.798252314817</v>
      </c>
      <c r="T572" s="6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8"/>
        <v>4.2399999999999998E-3</v>
      </c>
      <c r="P573">
        <f t="shared" si="49"/>
        <v>12500</v>
      </c>
      <c r="Q573" t="str">
        <f t="shared" si="50"/>
        <v>technology</v>
      </c>
      <c r="R573" t="str">
        <f t="shared" si="51"/>
        <v>web</v>
      </c>
      <c r="S573" s="6">
        <f t="shared" si="52"/>
        <v>42192.816238425927</v>
      </c>
      <c r="T573" s="6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8"/>
        <v>0</v>
      </c>
      <c r="P574">
        <f t="shared" si="49"/>
        <v>0</v>
      </c>
      <c r="Q574" t="str">
        <f t="shared" si="50"/>
        <v>technology</v>
      </c>
      <c r="R574" t="str">
        <f t="shared" si="51"/>
        <v>web</v>
      </c>
      <c r="S574" s="6">
        <f t="shared" si="52"/>
        <v>42282.71629629629</v>
      </c>
      <c r="T574" s="6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8"/>
        <v>3.892538925389254E-3</v>
      </c>
      <c r="P575">
        <f t="shared" si="49"/>
        <v>9876.4444444444453</v>
      </c>
      <c r="Q575" t="str">
        <f t="shared" si="50"/>
        <v>technology</v>
      </c>
      <c r="R575" t="str">
        <f t="shared" si="51"/>
        <v>web</v>
      </c>
      <c r="S575" s="6">
        <f t="shared" si="52"/>
        <v>41963.050127314811</v>
      </c>
      <c r="T575" s="6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8"/>
        <v>7.1556350626118068E-3</v>
      </c>
      <c r="P576">
        <f t="shared" si="49"/>
        <v>2795</v>
      </c>
      <c r="Q576" t="str">
        <f t="shared" si="50"/>
        <v>technology</v>
      </c>
      <c r="R576" t="str">
        <f t="shared" si="51"/>
        <v>web</v>
      </c>
      <c r="S576" s="6">
        <f t="shared" si="52"/>
        <v>42632.443368055552</v>
      </c>
      <c r="T576" s="6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8"/>
        <v>4.3166666666666666E-3</v>
      </c>
      <c r="P577">
        <f t="shared" si="49"/>
        <v>15000</v>
      </c>
      <c r="Q577" t="str">
        <f t="shared" si="50"/>
        <v>technology</v>
      </c>
      <c r="R577" t="str">
        <f t="shared" si="51"/>
        <v>web</v>
      </c>
      <c r="S577" s="6">
        <f t="shared" si="52"/>
        <v>42138.692627314813</v>
      </c>
      <c r="T577" s="6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48"/>
        <v>1.2500000000000001E-5</v>
      </c>
      <c r="P578">
        <f t="shared" si="49"/>
        <v>80000</v>
      </c>
      <c r="Q578" t="str">
        <f t="shared" si="50"/>
        <v>technology</v>
      </c>
      <c r="R578" t="str">
        <f t="shared" si="51"/>
        <v>web</v>
      </c>
      <c r="S578" s="6">
        <f t="shared" si="52"/>
        <v>42031.471666666665</v>
      </c>
      <c r="T578" s="6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54">E579/D579</f>
        <v>2E-3</v>
      </c>
      <c r="P579">
        <f t="shared" ref="P579:P642" si="55">IFERROR(D579/L579,0)</f>
        <v>5000</v>
      </c>
      <c r="Q579" t="str">
        <f t="shared" ref="Q579:Q642" si="56">LEFT(N579,FIND("/",N579)-1)</f>
        <v>technology</v>
      </c>
      <c r="R579" t="str">
        <f t="shared" ref="R579:R642" si="57">MID(N579,FIND("/",N579)+1,100)</f>
        <v>web</v>
      </c>
      <c r="S579" s="6">
        <f t="shared" ref="S579:S642" si="58">(((J579/60)/60)/24)+DATE(1970,1,1)</f>
        <v>42450.589143518519</v>
      </c>
      <c r="T579" s="6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4"/>
        <v>1.12E-4</v>
      </c>
      <c r="P580">
        <f t="shared" si="55"/>
        <v>17857.142857142859</v>
      </c>
      <c r="Q580" t="str">
        <f t="shared" si="56"/>
        <v>technology</v>
      </c>
      <c r="R580" t="str">
        <f t="shared" si="57"/>
        <v>web</v>
      </c>
      <c r="S580" s="6">
        <f t="shared" si="58"/>
        <v>42230.578622685185</v>
      </c>
      <c r="T580" s="6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4"/>
        <v>1.4583333333333334E-2</v>
      </c>
      <c r="P581">
        <f t="shared" si="55"/>
        <v>2400</v>
      </c>
      <c r="Q581" t="str">
        <f t="shared" si="56"/>
        <v>technology</v>
      </c>
      <c r="R581" t="str">
        <f t="shared" si="57"/>
        <v>web</v>
      </c>
      <c r="S581" s="6">
        <f t="shared" si="58"/>
        <v>41968.852118055554</v>
      </c>
      <c r="T581" s="6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4"/>
        <v>3.3333333333333332E-4</v>
      </c>
      <c r="P582">
        <f t="shared" si="55"/>
        <v>3000</v>
      </c>
      <c r="Q582" t="str">
        <f t="shared" si="56"/>
        <v>technology</v>
      </c>
      <c r="R582" t="str">
        <f t="shared" si="57"/>
        <v>web</v>
      </c>
      <c r="S582" s="6">
        <f t="shared" si="58"/>
        <v>42605.908182870371</v>
      </c>
      <c r="T582" s="6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4"/>
        <v>0</v>
      </c>
      <c r="P583">
        <f t="shared" si="55"/>
        <v>0</v>
      </c>
      <c r="Q583" t="str">
        <f t="shared" si="56"/>
        <v>technology</v>
      </c>
      <c r="R583" t="str">
        <f t="shared" si="57"/>
        <v>web</v>
      </c>
      <c r="S583" s="6">
        <f t="shared" si="58"/>
        <v>42188.012777777782</v>
      </c>
      <c r="T583" s="6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4"/>
        <v>0</v>
      </c>
      <c r="P584">
        <f t="shared" si="55"/>
        <v>0</v>
      </c>
      <c r="Q584" t="str">
        <f t="shared" si="56"/>
        <v>technology</v>
      </c>
      <c r="R584" t="str">
        <f t="shared" si="57"/>
        <v>web</v>
      </c>
      <c r="S584" s="6">
        <f t="shared" si="58"/>
        <v>42055.739803240736</v>
      </c>
      <c r="T584" s="6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4"/>
        <v>1.1111111111111112E-4</v>
      </c>
      <c r="P585">
        <f t="shared" si="55"/>
        <v>9000</v>
      </c>
      <c r="Q585" t="str">
        <f t="shared" si="56"/>
        <v>technology</v>
      </c>
      <c r="R585" t="str">
        <f t="shared" si="57"/>
        <v>web</v>
      </c>
      <c r="S585" s="6">
        <f t="shared" si="58"/>
        <v>42052.93850694444</v>
      </c>
      <c r="T585" s="6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4"/>
        <v>0.01</v>
      </c>
      <c r="P586">
        <f t="shared" si="55"/>
        <v>500</v>
      </c>
      <c r="Q586" t="str">
        <f t="shared" si="56"/>
        <v>technology</v>
      </c>
      <c r="R586" t="str">
        <f t="shared" si="57"/>
        <v>web</v>
      </c>
      <c r="S586" s="6">
        <f t="shared" si="58"/>
        <v>42049.716620370367</v>
      </c>
      <c r="T586" s="6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4"/>
        <v>0</v>
      </c>
      <c r="P587">
        <f t="shared" si="55"/>
        <v>0</v>
      </c>
      <c r="Q587" t="str">
        <f t="shared" si="56"/>
        <v>technology</v>
      </c>
      <c r="R587" t="str">
        <f t="shared" si="57"/>
        <v>web</v>
      </c>
      <c r="S587" s="6">
        <f t="shared" si="58"/>
        <v>42283.3909375</v>
      </c>
      <c r="T587" s="6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4"/>
        <v>5.5999999999999999E-3</v>
      </c>
      <c r="P588">
        <f t="shared" si="55"/>
        <v>2500</v>
      </c>
      <c r="Q588" t="str">
        <f t="shared" si="56"/>
        <v>technology</v>
      </c>
      <c r="R588" t="str">
        <f t="shared" si="57"/>
        <v>web</v>
      </c>
      <c r="S588" s="6">
        <f t="shared" si="58"/>
        <v>42020.854247685187</v>
      </c>
      <c r="T588" s="6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4"/>
        <v>9.0833333333333335E-2</v>
      </c>
      <c r="P589">
        <f t="shared" si="55"/>
        <v>4285.7142857142853</v>
      </c>
      <c r="Q589" t="str">
        <f t="shared" si="56"/>
        <v>technology</v>
      </c>
      <c r="R589" t="str">
        <f t="shared" si="57"/>
        <v>web</v>
      </c>
      <c r="S589" s="6">
        <f t="shared" si="58"/>
        <v>42080.757326388892</v>
      </c>
      <c r="T589" s="6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4"/>
        <v>3.3444444444444443E-2</v>
      </c>
      <c r="P590">
        <f t="shared" si="55"/>
        <v>4500</v>
      </c>
      <c r="Q590" t="str">
        <f t="shared" si="56"/>
        <v>technology</v>
      </c>
      <c r="R590" t="str">
        <f t="shared" si="57"/>
        <v>web</v>
      </c>
      <c r="S590" s="6">
        <f t="shared" si="58"/>
        <v>42631.769513888896</v>
      </c>
      <c r="T590" s="6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4"/>
        <v>1.3333333333333334E-4</v>
      </c>
      <c r="P591">
        <f t="shared" si="55"/>
        <v>7500</v>
      </c>
      <c r="Q591" t="str">
        <f t="shared" si="56"/>
        <v>technology</v>
      </c>
      <c r="R591" t="str">
        <f t="shared" si="57"/>
        <v>web</v>
      </c>
      <c r="S591" s="6">
        <f t="shared" si="58"/>
        <v>42178.614571759259</v>
      </c>
      <c r="T591" s="6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4"/>
        <v>4.4600000000000001E-2</v>
      </c>
      <c r="P592">
        <f t="shared" si="55"/>
        <v>555.55555555555554</v>
      </c>
      <c r="Q592" t="str">
        <f t="shared" si="56"/>
        <v>technology</v>
      </c>
      <c r="R592" t="str">
        <f t="shared" si="57"/>
        <v>web</v>
      </c>
      <c r="S592" s="6">
        <f t="shared" si="58"/>
        <v>42377.554756944446</v>
      </c>
      <c r="T592" s="6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4"/>
        <v>6.0999999999999997E-4</v>
      </c>
      <c r="P593">
        <f t="shared" si="55"/>
        <v>50000</v>
      </c>
      <c r="Q593" t="str">
        <f t="shared" si="56"/>
        <v>technology</v>
      </c>
      <c r="R593" t="str">
        <f t="shared" si="57"/>
        <v>web</v>
      </c>
      <c r="S593" s="6">
        <f t="shared" si="58"/>
        <v>42177.543171296296</v>
      </c>
      <c r="T593" s="6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4"/>
        <v>3.3333333333333333E-2</v>
      </c>
      <c r="P594">
        <f t="shared" si="55"/>
        <v>7500</v>
      </c>
      <c r="Q594" t="str">
        <f t="shared" si="56"/>
        <v>technology</v>
      </c>
      <c r="R594" t="str">
        <f t="shared" si="57"/>
        <v>web</v>
      </c>
      <c r="S594" s="6">
        <f t="shared" si="58"/>
        <v>41946.232175925928</v>
      </c>
      <c r="T594" s="6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4"/>
        <v>0.23</v>
      </c>
      <c r="P595">
        <f t="shared" si="55"/>
        <v>71.428571428571431</v>
      </c>
      <c r="Q595" t="str">
        <f t="shared" si="56"/>
        <v>technology</v>
      </c>
      <c r="R595" t="str">
        <f t="shared" si="57"/>
        <v>web</v>
      </c>
      <c r="S595" s="6">
        <f t="shared" si="58"/>
        <v>42070.677604166667</v>
      </c>
      <c r="T595" s="6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4"/>
        <v>1.0399999999999999E-3</v>
      </c>
      <c r="P596">
        <f t="shared" si="55"/>
        <v>12500</v>
      </c>
      <c r="Q596" t="str">
        <f t="shared" si="56"/>
        <v>technology</v>
      </c>
      <c r="R596" t="str">
        <f t="shared" si="57"/>
        <v>web</v>
      </c>
      <c r="S596" s="6">
        <f t="shared" si="58"/>
        <v>42446.780162037037</v>
      </c>
      <c r="T596" s="6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4"/>
        <v>4.2599999999999999E-3</v>
      </c>
      <c r="P597">
        <f t="shared" si="55"/>
        <v>12500</v>
      </c>
      <c r="Q597" t="str">
        <f t="shared" si="56"/>
        <v>technology</v>
      </c>
      <c r="R597" t="str">
        <f t="shared" si="57"/>
        <v>web</v>
      </c>
      <c r="S597" s="6">
        <f t="shared" si="58"/>
        <v>42083.069884259254</v>
      </c>
      <c r="T597" s="6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4"/>
        <v>2.9999999999999997E-4</v>
      </c>
      <c r="P598">
        <f t="shared" si="55"/>
        <v>10000</v>
      </c>
      <c r="Q598" t="str">
        <f t="shared" si="56"/>
        <v>technology</v>
      </c>
      <c r="R598" t="str">
        <f t="shared" si="57"/>
        <v>web</v>
      </c>
      <c r="S598" s="6">
        <f t="shared" si="58"/>
        <v>42646.896898148145</v>
      </c>
      <c r="T598" s="6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4"/>
        <v>2.6666666666666666E-3</v>
      </c>
      <c r="P599">
        <f t="shared" si="55"/>
        <v>3750</v>
      </c>
      <c r="Q599" t="str">
        <f t="shared" si="56"/>
        <v>technology</v>
      </c>
      <c r="R599" t="str">
        <f t="shared" si="57"/>
        <v>web</v>
      </c>
      <c r="S599" s="6">
        <f t="shared" si="58"/>
        <v>42545.705266203702</v>
      </c>
      <c r="T599" s="6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4"/>
        <v>0.34</v>
      </c>
      <c r="P600">
        <f t="shared" si="55"/>
        <v>357.14285714285717</v>
      </c>
      <c r="Q600" t="str">
        <f t="shared" si="56"/>
        <v>technology</v>
      </c>
      <c r="R600" t="str">
        <f t="shared" si="57"/>
        <v>web</v>
      </c>
      <c r="S600" s="6">
        <f t="shared" si="58"/>
        <v>41948.00209490741</v>
      </c>
      <c r="T600" s="6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4"/>
        <v>6.2E-4</v>
      </c>
      <c r="P601">
        <f t="shared" si="55"/>
        <v>25000</v>
      </c>
      <c r="Q601" t="str">
        <f t="shared" si="56"/>
        <v>technology</v>
      </c>
      <c r="R601" t="str">
        <f t="shared" si="57"/>
        <v>web</v>
      </c>
      <c r="S601" s="6">
        <f t="shared" si="58"/>
        <v>42047.812523148154</v>
      </c>
      <c r="T601" s="6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4"/>
        <v>0.02</v>
      </c>
      <c r="P602">
        <f t="shared" si="55"/>
        <v>5000</v>
      </c>
      <c r="Q602" t="str">
        <f t="shared" si="56"/>
        <v>technology</v>
      </c>
      <c r="R602" t="str">
        <f t="shared" si="57"/>
        <v>web</v>
      </c>
      <c r="S602" s="6">
        <f t="shared" si="58"/>
        <v>42073.798171296294</v>
      </c>
      <c r="T602" s="6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4"/>
        <v>1.4E-2</v>
      </c>
      <c r="P603">
        <f t="shared" si="55"/>
        <v>1666.6666666666667</v>
      </c>
      <c r="Q603" t="str">
        <f t="shared" si="56"/>
        <v>technology</v>
      </c>
      <c r="R603" t="str">
        <f t="shared" si="57"/>
        <v>web</v>
      </c>
      <c r="S603" s="6">
        <f t="shared" si="58"/>
        <v>41969.858090277776</v>
      </c>
      <c r="T603" s="6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4"/>
        <v>0</v>
      </c>
      <c r="P604">
        <f t="shared" si="55"/>
        <v>0</v>
      </c>
      <c r="Q604" t="str">
        <f t="shared" si="56"/>
        <v>technology</v>
      </c>
      <c r="R604" t="str">
        <f t="shared" si="57"/>
        <v>web</v>
      </c>
      <c r="S604" s="6">
        <f t="shared" si="58"/>
        <v>42143.79415509259</v>
      </c>
      <c r="T604" s="6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4"/>
        <v>3.9334666666666664E-2</v>
      </c>
      <c r="P605">
        <f t="shared" si="55"/>
        <v>1153.8461538461538</v>
      </c>
      <c r="Q605" t="str">
        <f t="shared" si="56"/>
        <v>technology</v>
      </c>
      <c r="R605" t="str">
        <f t="shared" si="57"/>
        <v>web</v>
      </c>
      <c r="S605" s="6">
        <f t="shared" si="58"/>
        <v>41835.639155092591</v>
      </c>
      <c r="T605" s="6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4"/>
        <v>0</v>
      </c>
      <c r="P606">
        <f t="shared" si="55"/>
        <v>0</v>
      </c>
      <c r="Q606" t="str">
        <f t="shared" si="56"/>
        <v>technology</v>
      </c>
      <c r="R606" t="str">
        <f t="shared" si="57"/>
        <v>web</v>
      </c>
      <c r="S606" s="6">
        <f t="shared" si="58"/>
        <v>41849.035370370373</v>
      </c>
      <c r="T606" s="6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4"/>
        <v>2.6200000000000001E-2</v>
      </c>
      <c r="P607">
        <f t="shared" si="55"/>
        <v>625</v>
      </c>
      <c r="Q607" t="str">
        <f t="shared" si="56"/>
        <v>technology</v>
      </c>
      <c r="R607" t="str">
        <f t="shared" si="57"/>
        <v>web</v>
      </c>
      <c r="S607" s="6">
        <f t="shared" si="58"/>
        <v>42194.357731481476</v>
      </c>
      <c r="T607" s="6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4"/>
        <v>2E-3</v>
      </c>
      <c r="P608">
        <f t="shared" si="55"/>
        <v>5000</v>
      </c>
      <c r="Q608" t="str">
        <f t="shared" si="56"/>
        <v>technology</v>
      </c>
      <c r="R608" t="str">
        <f t="shared" si="57"/>
        <v>web</v>
      </c>
      <c r="S608" s="6">
        <f t="shared" si="58"/>
        <v>42102.650567129633</v>
      </c>
      <c r="T608" s="6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4"/>
        <v>0</v>
      </c>
      <c r="P609">
        <f t="shared" si="55"/>
        <v>0</v>
      </c>
      <c r="Q609" t="str">
        <f t="shared" si="56"/>
        <v>technology</v>
      </c>
      <c r="R609" t="str">
        <f t="shared" si="57"/>
        <v>web</v>
      </c>
      <c r="S609" s="6">
        <f t="shared" si="58"/>
        <v>42300.825648148151</v>
      </c>
      <c r="T609" s="6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4"/>
        <v>9.7400000000000004E-3</v>
      </c>
      <c r="P610">
        <f t="shared" si="55"/>
        <v>30000</v>
      </c>
      <c r="Q610" t="str">
        <f t="shared" si="56"/>
        <v>technology</v>
      </c>
      <c r="R610" t="str">
        <f t="shared" si="57"/>
        <v>web</v>
      </c>
      <c r="S610" s="6">
        <f t="shared" si="58"/>
        <v>42140.921064814815</v>
      </c>
      <c r="T610" s="6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4"/>
        <v>6.41025641025641E-3</v>
      </c>
      <c r="P611">
        <f t="shared" si="55"/>
        <v>780</v>
      </c>
      <c r="Q611" t="str">
        <f t="shared" si="56"/>
        <v>technology</v>
      </c>
      <c r="R611" t="str">
        <f t="shared" si="57"/>
        <v>web</v>
      </c>
      <c r="S611" s="6">
        <f t="shared" si="58"/>
        <v>42307.034074074079</v>
      </c>
      <c r="T611" s="6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4"/>
        <v>0</v>
      </c>
      <c r="P612">
        <f t="shared" si="55"/>
        <v>0</v>
      </c>
      <c r="Q612" t="str">
        <f t="shared" si="56"/>
        <v>technology</v>
      </c>
      <c r="R612" t="str">
        <f t="shared" si="57"/>
        <v>web</v>
      </c>
      <c r="S612" s="6">
        <f t="shared" si="58"/>
        <v>42086.83085648148</v>
      </c>
      <c r="T612" s="6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4"/>
        <v>0</v>
      </c>
      <c r="P613">
        <f t="shared" si="55"/>
        <v>0</v>
      </c>
      <c r="Q613" t="str">
        <f t="shared" si="56"/>
        <v>technology</v>
      </c>
      <c r="R613" t="str">
        <f t="shared" si="57"/>
        <v>web</v>
      </c>
      <c r="S613" s="6">
        <f t="shared" si="58"/>
        <v>42328.560613425929</v>
      </c>
      <c r="T613" s="6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4"/>
        <v>0</v>
      </c>
      <c r="P614">
        <f t="shared" si="55"/>
        <v>0</v>
      </c>
      <c r="Q614" t="str">
        <f t="shared" si="56"/>
        <v>technology</v>
      </c>
      <c r="R614" t="str">
        <f t="shared" si="57"/>
        <v>web</v>
      </c>
      <c r="S614" s="6">
        <f t="shared" si="58"/>
        <v>42585.031782407401</v>
      </c>
      <c r="T614" s="6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4"/>
        <v>0.21363333333333334</v>
      </c>
      <c r="P615">
        <f t="shared" si="55"/>
        <v>495.8677685950413</v>
      </c>
      <c r="Q615" t="str">
        <f t="shared" si="56"/>
        <v>technology</v>
      </c>
      <c r="R615" t="str">
        <f t="shared" si="57"/>
        <v>web</v>
      </c>
      <c r="S615" s="6">
        <f t="shared" si="58"/>
        <v>42247.496759259258</v>
      </c>
      <c r="T615" s="6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4"/>
        <v>0</v>
      </c>
      <c r="P616">
        <f t="shared" si="55"/>
        <v>0</v>
      </c>
      <c r="Q616" t="str">
        <f t="shared" si="56"/>
        <v>technology</v>
      </c>
      <c r="R616" t="str">
        <f t="shared" si="57"/>
        <v>web</v>
      </c>
      <c r="S616" s="6">
        <f t="shared" si="58"/>
        <v>42515.061805555553</v>
      </c>
      <c r="T616" s="6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4"/>
        <v>0</v>
      </c>
      <c r="P617">
        <f t="shared" si="55"/>
        <v>0</v>
      </c>
      <c r="Q617" t="str">
        <f t="shared" si="56"/>
        <v>technology</v>
      </c>
      <c r="R617" t="str">
        <f t="shared" si="57"/>
        <v>web</v>
      </c>
      <c r="S617" s="6">
        <f t="shared" si="58"/>
        <v>42242.122210648144</v>
      </c>
      <c r="T617" s="6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4"/>
        <v>0</v>
      </c>
      <c r="P618">
        <f t="shared" si="55"/>
        <v>0</v>
      </c>
      <c r="Q618" t="str">
        <f t="shared" si="56"/>
        <v>technology</v>
      </c>
      <c r="R618" t="str">
        <f t="shared" si="57"/>
        <v>web</v>
      </c>
      <c r="S618" s="6">
        <f t="shared" si="58"/>
        <v>42761.376238425932</v>
      </c>
      <c r="T618" s="6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4"/>
        <v>0.03</v>
      </c>
      <c r="P619">
        <f t="shared" si="55"/>
        <v>666.66666666666663</v>
      </c>
      <c r="Q619" t="str">
        <f t="shared" si="56"/>
        <v>technology</v>
      </c>
      <c r="R619" t="str">
        <f t="shared" si="57"/>
        <v>web</v>
      </c>
      <c r="S619" s="6">
        <f t="shared" si="58"/>
        <v>42087.343090277776</v>
      </c>
      <c r="T619" s="6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4"/>
        <v>0</v>
      </c>
      <c r="P620">
        <f t="shared" si="55"/>
        <v>0</v>
      </c>
      <c r="Q620" t="str">
        <f t="shared" si="56"/>
        <v>technology</v>
      </c>
      <c r="R620" t="str">
        <f t="shared" si="57"/>
        <v>web</v>
      </c>
      <c r="S620" s="6">
        <f t="shared" si="58"/>
        <v>42317.810219907406</v>
      </c>
      <c r="T620" s="6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4"/>
        <v>3.9999999999999998E-7</v>
      </c>
      <c r="P621">
        <f t="shared" si="55"/>
        <v>2500000</v>
      </c>
      <c r="Q621" t="str">
        <f t="shared" si="56"/>
        <v>technology</v>
      </c>
      <c r="R621" t="str">
        <f t="shared" si="57"/>
        <v>web</v>
      </c>
      <c r="S621" s="6">
        <f t="shared" si="58"/>
        <v>41908.650347222225</v>
      </c>
      <c r="T621" s="6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4"/>
        <v>0.01</v>
      </c>
      <c r="P622">
        <f t="shared" si="55"/>
        <v>30000</v>
      </c>
      <c r="Q622" t="str">
        <f t="shared" si="56"/>
        <v>technology</v>
      </c>
      <c r="R622" t="str">
        <f t="shared" si="57"/>
        <v>web</v>
      </c>
      <c r="S622" s="6">
        <f t="shared" si="58"/>
        <v>41831.716874999998</v>
      </c>
      <c r="T622" s="6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4"/>
        <v>1.044E-2</v>
      </c>
      <c r="P623">
        <f t="shared" si="55"/>
        <v>8333.3333333333339</v>
      </c>
      <c r="Q623" t="str">
        <f t="shared" si="56"/>
        <v>technology</v>
      </c>
      <c r="R623" t="str">
        <f t="shared" si="57"/>
        <v>web</v>
      </c>
      <c r="S623" s="6">
        <f t="shared" si="58"/>
        <v>42528.987696759257</v>
      </c>
      <c r="T623" s="6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4"/>
        <v>5.6833333333333333E-2</v>
      </c>
      <c r="P624">
        <f t="shared" si="55"/>
        <v>666.66666666666663</v>
      </c>
      <c r="Q624" t="str">
        <f t="shared" si="56"/>
        <v>technology</v>
      </c>
      <c r="R624" t="str">
        <f t="shared" si="57"/>
        <v>web</v>
      </c>
      <c r="S624" s="6">
        <f t="shared" si="58"/>
        <v>42532.774745370371</v>
      </c>
      <c r="T624" s="6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4"/>
        <v>0</v>
      </c>
      <c r="P625">
        <f t="shared" si="55"/>
        <v>0</v>
      </c>
      <c r="Q625" t="str">
        <f t="shared" si="56"/>
        <v>technology</v>
      </c>
      <c r="R625" t="str">
        <f t="shared" si="57"/>
        <v>web</v>
      </c>
      <c r="S625" s="6">
        <f t="shared" si="58"/>
        <v>42122.009224537032</v>
      </c>
      <c r="T625" s="6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4"/>
        <v>0</v>
      </c>
      <c r="P626">
        <f t="shared" si="55"/>
        <v>0</v>
      </c>
      <c r="Q626" t="str">
        <f t="shared" si="56"/>
        <v>technology</v>
      </c>
      <c r="R626" t="str">
        <f t="shared" si="57"/>
        <v>web</v>
      </c>
      <c r="S626" s="6">
        <f t="shared" si="58"/>
        <v>42108.988900462966</v>
      </c>
      <c r="T626" s="6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4"/>
        <v>0</v>
      </c>
      <c r="P627">
        <f t="shared" si="55"/>
        <v>0</v>
      </c>
      <c r="Q627" t="str">
        <f t="shared" si="56"/>
        <v>technology</v>
      </c>
      <c r="R627" t="str">
        <f t="shared" si="57"/>
        <v>web</v>
      </c>
      <c r="S627" s="6">
        <f t="shared" si="58"/>
        <v>42790.895567129628</v>
      </c>
      <c r="T627" s="6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4"/>
        <v>0.17380000000000001</v>
      </c>
      <c r="P628">
        <f t="shared" si="55"/>
        <v>641.02564102564099</v>
      </c>
      <c r="Q628" t="str">
        <f t="shared" si="56"/>
        <v>technology</v>
      </c>
      <c r="R628" t="str">
        <f t="shared" si="57"/>
        <v>web</v>
      </c>
      <c r="S628" s="6">
        <f t="shared" si="58"/>
        <v>42198.559479166666</v>
      </c>
      <c r="T628" s="6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4"/>
        <v>2.0000000000000001E-4</v>
      </c>
      <c r="P629">
        <f t="shared" si="55"/>
        <v>450000</v>
      </c>
      <c r="Q629" t="str">
        <f t="shared" si="56"/>
        <v>technology</v>
      </c>
      <c r="R629" t="str">
        <f t="shared" si="57"/>
        <v>web</v>
      </c>
      <c r="S629" s="6">
        <f t="shared" si="58"/>
        <v>42384.306840277779</v>
      </c>
      <c r="T629" s="6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4"/>
        <v>0</v>
      </c>
      <c r="P630">
        <f t="shared" si="55"/>
        <v>0</v>
      </c>
      <c r="Q630" t="str">
        <f t="shared" si="56"/>
        <v>technology</v>
      </c>
      <c r="R630" t="str">
        <f t="shared" si="57"/>
        <v>web</v>
      </c>
      <c r="S630" s="6">
        <f t="shared" si="58"/>
        <v>41803.692789351851</v>
      </c>
      <c r="T630" s="6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4"/>
        <v>1.75E-3</v>
      </c>
      <c r="P631">
        <f t="shared" si="55"/>
        <v>66666.666666666672</v>
      </c>
      <c r="Q631" t="str">
        <f t="shared" si="56"/>
        <v>technology</v>
      </c>
      <c r="R631" t="str">
        <f t="shared" si="57"/>
        <v>web</v>
      </c>
      <c r="S631" s="6">
        <f t="shared" si="58"/>
        <v>42474.637824074074</v>
      </c>
      <c r="T631" s="6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4"/>
        <v>8.3340278356529708E-4</v>
      </c>
      <c r="P632">
        <f t="shared" si="55"/>
        <v>11999</v>
      </c>
      <c r="Q632" t="str">
        <f t="shared" si="56"/>
        <v>technology</v>
      </c>
      <c r="R632" t="str">
        <f t="shared" si="57"/>
        <v>web</v>
      </c>
      <c r="S632" s="6">
        <f t="shared" si="58"/>
        <v>42223.619456018518</v>
      </c>
      <c r="T632" s="6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4"/>
        <v>1.38E-2</v>
      </c>
      <c r="P633">
        <f t="shared" si="55"/>
        <v>5555.5555555555557</v>
      </c>
      <c r="Q633" t="str">
        <f t="shared" si="56"/>
        <v>technology</v>
      </c>
      <c r="R633" t="str">
        <f t="shared" si="57"/>
        <v>web</v>
      </c>
      <c r="S633" s="6">
        <f t="shared" si="58"/>
        <v>42489.772326388891</v>
      </c>
      <c r="T633" s="6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4"/>
        <v>0</v>
      </c>
      <c r="P634">
        <f t="shared" si="55"/>
        <v>0</v>
      </c>
      <c r="Q634" t="str">
        <f t="shared" si="56"/>
        <v>technology</v>
      </c>
      <c r="R634" t="str">
        <f t="shared" si="57"/>
        <v>web</v>
      </c>
      <c r="S634" s="6">
        <f t="shared" si="58"/>
        <v>42303.659317129626</v>
      </c>
      <c r="T634" s="6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4"/>
        <v>0.1245</v>
      </c>
      <c r="P635">
        <f t="shared" si="55"/>
        <v>400</v>
      </c>
      <c r="Q635" t="str">
        <f t="shared" si="56"/>
        <v>technology</v>
      </c>
      <c r="R635" t="str">
        <f t="shared" si="57"/>
        <v>web</v>
      </c>
      <c r="S635" s="6">
        <f t="shared" si="58"/>
        <v>42507.29932870371</v>
      </c>
      <c r="T635" s="6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4"/>
        <v>2.0000000000000001E-4</v>
      </c>
      <c r="P636">
        <f t="shared" si="55"/>
        <v>5000</v>
      </c>
      <c r="Q636" t="str">
        <f t="shared" si="56"/>
        <v>technology</v>
      </c>
      <c r="R636" t="str">
        <f t="shared" si="57"/>
        <v>web</v>
      </c>
      <c r="S636" s="6">
        <f t="shared" si="58"/>
        <v>42031.928576388891</v>
      </c>
      <c r="T636" s="6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4"/>
        <v>8.0000000000000007E-5</v>
      </c>
      <c r="P637">
        <f t="shared" si="55"/>
        <v>25000</v>
      </c>
      <c r="Q637" t="str">
        <f t="shared" si="56"/>
        <v>technology</v>
      </c>
      <c r="R637" t="str">
        <f t="shared" si="57"/>
        <v>web</v>
      </c>
      <c r="S637" s="6">
        <f t="shared" si="58"/>
        <v>42076.092152777783</v>
      </c>
      <c r="T637" s="6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4"/>
        <v>2E-3</v>
      </c>
      <c r="P638">
        <f t="shared" si="55"/>
        <v>2000</v>
      </c>
      <c r="Q638" t="str">
        <f t="shared" si="56"/>
        <v>technology</v>
      </c>
      <c r="R638" t="str">
        <f t="shared" si="57"/>
        <v>web</v>
      </c>
      <c r="S638" s="6">
        <f t="shared" si="58"/>
        <v>42131.455439814818</v>
      </c>
      <c r="T638" s="6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4"/>
        <v>0</v>
      </c>
      <c r="P639">
        <f t="shared" si="55"/>
        <v>0</v>
      </c>
      <c r="Q639" t="str">
        <f t="shared" si="56"/>
        <v>technology</v>
      </c>
      <c r="R639" t="str">
        <f t="shared" si="57"/>
        <v>web</v>
      </c>
      <c r="S639" s="6">
        <f t="shared" si="58"/>
        <v>42762.962013888886</v>
      </c>
      <c r="T639" s="6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4"/>
        <v>9.0000000000000006E-5</v>
      </c>
      <c r="P640">
        <f t="shared" si="55"/>
        <v>33333.333333333336</v>
      </c>
      <c r="Q640" t="str">
        <f t="shared" si="56"/>
        <v>technology</v>
      </c>
      <c r="R640" t="str">
        <f t="shared" si="57"/>
        <v>web</v>
      </c>
      <c r="S640" s="6">
        <f t="shared" si="58"/>
        <v>42759.593310185184</v>
      </c>
      <c r="T640" s="6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4"/>
        <v>9.9999999999999995E-7</v>
      </c>
      <c r="P641">
        <f t="shared" si="55"/>
        <v>1000000</v>
      </c>
      <c r="Q641" t="str">
        <f t="shared" si="56"/>
        <v>technology</v>
      </c>
      <c r="R641" t="str">
        <f t="shared" si="57"/>
        <v>web</v>
      </c>
      <c r="S641" s="6">
        <f t="shared" si="58"/>
        <v>41865.583275462966</v>
      </c>
      <c r="T641" s="6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54"/>
        <v>1.4428571428571428</v>
      </c>
      <c r="P642">
        <f t="shared" si="55"/>
        <v>35</v>
      </c>
      <c r="Q642" t="str">
        <f t="shared" si="56"/>
        <v>technology</v>
      </c>
      <c r="R642" t="str">
        <f t="shared" si="57"/>
        <v>wearables</v>
      </c>
      <c r="S642" s="6">
        <f t="shared" si="58"/>
        <v>42683.420312500006</v>
      </c>
      <c r="T642" s="6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60">E643/D643</f>
        <v>1.1916249999999999</v>
      </c>
      <c r="P643">
        <f t="shared" ref="P643:P706" si="61">IFERROR(D643/L643,0)</f>
        <v>126.98412698412699</v>
      </c>
      <c r="Q643" t="str">
        <f t="shared" ref="Q643:Q706" si="62">LEFT(N643,FIND("/",N643)-1)</f>
        <v>technology</v>
      </c>
      <c r="R643" t="str">
        <f t="shared" ref="R643:R706" si="63">MID(N643,FIND("/",N643)+1,100)</f>
        <v>wearables</v>
      </c>
      <c r="S643" s="6">
        <f t="shared" ref="S643:S706" si="64">(((J643/60)/60)/24)+DATE(1970,1,1)</f>
        <v>42199.57</v>
      </c>
      <c r="T643" s="6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0"/>
        <v>14.604850000000001</v>
      </c>
      <c r="P644">
        <f t="shared" si="61"/>
        <v>9.1996320147194108</v>
      </c>
      <c r="Q644" t="str">
        <f t="shared" si="62"/>
        <v>technology</v>
      </c>
      <c r="R644" t="str">
        <f t="shared" si="63"/>
        <v>wearables</v>
      </c>
      <c r="S644" s="6">
        <f t="shared" si="64"/>
        <v>42199.651319444441</v>
      </c>
      <c r="T644" s="6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0"/>
        <v>1.0580799999999999</v>
      </c>
      <c r="P645">
        <f t="shared" si="61"/>
        <v>164.47368421052633</v>
      </c>
      <c r="Q645" t="str">
        <f t="shared" si="62"/>
        <v>technology</v>
      </c>
      <c r="R645" t="str">
        <f t="shared" si="63"/>
        <v>wearables</v>
      </c>
      <c r="S645" s="6">
        <f t="shared" si="64"/>
        <v>42100.642071759255</v>
      </c>
      <c r="T645" s="6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0"/>
        <v>3.0011791999999997</v>
      </c>
      <c r="P646">
        <f t="shared" si="61"/>
        <v>24.485798237022529</v>
      </c>
      <c r="Q646" t="str">
        <f t="shared" si="62"/>
        <v>technology</v>
      </c>
      <c r="R646" t="str">
        <f t="shared" si="63"/>
        <v>wearables</v>
      </c>
      <c r="S646" s="6">
        <f t="shared" si="64"/>
        <v>41898.665960648148</v>
      </c>
      <c r="T646" s="6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0"/>
        <v>2.7869999999999999</v>
      </c>
      <c r="P647">
        <f t="shared" si="61"/>
        <v>8.4388185654008439</v>
      </c>
      <c r="Q647" t="str">
        <f t="shared" si="62"/>
        <v>technology</v>
      </c>
      <c r="R647" t="str">
        <f t="shared" si="63"/>
        <v>wearables</v>
      </c>
      <c r="S647" s="6">
        <f t="shared" si="64"/>
        <v>42564.026319444441</v>
      </c>
      <c r="T647" s="6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0"/>
        <v>1.3187625000000001</v>
      </c>
      <c r="P648">
        <f t="shared" si="61"/>
        <v>29.62962962962963</v>
      </c>
      <c r="Q648" t="str">
        <f t="shared" si="62"/>
        <v>technology</v>
      </c>
      <c r="R648" t="str">
        <f t="shared" si="63"/>
        <v>wearables</v>
      </c>
      <c r="S648" s="6">
        <f t="shared" si="64"/>
        <v>41832.852627314816</v>
      </c>
      <c r="T648" s="6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0"/>
        <v>1.0705</v>
      </c>
      <c r="P649">
        <f t="shared" si="61"/>
        <v>117.64705882352941</v>
      </c>
      <c r="Q649" t="str">
        <f t="shared" si="62"/>
        <v>technology</v>
      </c>
      <c r="R649" t="str">
        <f t="shared" si="63"/>
        <v>wearables</v>
      </c>
      <c r="S649" s="6">
        <f t="shared" si="64"/>
        <v>42416.767928240741</v>
      </c>
      <c r="T649" s="6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0"/>
        <v>1.2682285714285715</v>
      </c>
      <c r="P650">
        <f t="shared" si="61"/>
        <v>1296.2962962962963</v>
      </c>
      <c r="Q650" t="str">
        <f t="shared" si="62"/>
        <v>technology</v>
      </c>
      <c r="R650" t="str">
        <f t="shared" si="63"/>
        <v>wearables</v>
      </c>
      <c r="S650" s="6">
        <f t="shared" si="64"/>
        <v>41891.693379629629</v>
      </c>
      <c r="T650" s="6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0"/>
        <v>1.3996</v>
      </c>
      <c r="P651">
        <f t="shared" si="61"/>
        <v>30.487804878048781</v>
      </c>
      <c r="Q651" t="str">
        <f t="shared" si="62"/>
        <v>technology</v>
      </c>
      <c r="R651" t="str">
        <f t="shared" si="63"/>
        <v>wearables</v>
      </c>
      <c r="S651" s="6">
        <f t="shared" si="64"/>
        <v>41877.912187499998</v>
      </c>
      <c r="T651" s="6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0"/>
        <v>1.1240000000000001</v>
      </c>
      <c r="P652">
        <f t="shared" si="61"/>
        <v>31.25</v>
      </c>
      <c r="Q652" t="str">
        <f t="shared" si="62"/>
        <v>technology</v>
      </c>
      <c r="R652" t="str">
        <f t="shared" si="63"/>
        <v>wearables</v>
      </c>
      <c r="S652" s="6">
        <f t="shared" si="64"/>
        <v>41932.036851851852</v>
      </c>
      <c r="T652" s="6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0"/>
        <v>1.00528</v>
      </c>
      <c r="P653">
        <f t="shared" si="61"/>
        <v>238.0952380952381</v>
      </c>
      <c r="Q653" t="str">
        <f t="shared" si="62"/>
        <v>technology</v>
      </c>
      <c r="R653" t="str">
        <f t="shared" si="63"/>
        <v>wearables</v>
      </c>
      <c r="S653" s="6">
        <f t="shared" si="64"/>
        <v>41956.017488425925</v>
      </c>
      <c r="T653" s="6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0"/>
        <v>1.0046666666666666</v>
      </c>
      <c r="P654">
        <f t="shared" si="61"/>
        <v>107.14285714285714</v>
      </c>
      <c r="Q654" t="str">
        <f t="shared" si="62"/>
        <v>technology</v>
      </c>
      <c r="R654" t="str">
        <f t="shared" si="63"/>
        <v>wearables</v>
      </c>
      <c r="S654" s="6">
        <f t="shared" si="64"/>
        <v>42675.690393518518</v>
      </c>
      <c r="T654" s="6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0"/>
        <v>1.4144600000000001</v>
      </c>
      <c r="P655">
        <f t="shared" si="61"/>
        <v>67.750677506775062</v>
      </c>
      <c r="Q655" t="str">
        <f t="shared" si="62"/>
        <v>technology</v>
      </c>
      <c r="R655" t="str">
        <f t="shared" si="63"/>
        <v>wearables</v>
      </c>
      <c r="S655" s="6">
        <f t="shared" si="64"/>
        <v>42199.618518518517</v>
      </c>
      <c r="T655" s="6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0"/>
        <v>2.6729166666666666</v>
      </c>
      <c r="P656">
        <f t="shared" si="61"/>
        <v>11.846001974333662</v>
      </c>
      <c r="Q656" t="str">
        <f t="shared" si="62"/>
        <v>technology</v>
      </c>
      <c r="R656" t="str">
        <f t="shared" si="63"/>
        <v>wearables</v>
      </c>
      <c r="S656" s="6">
        <f t="shared" si="64"/>
        <v>42163.957326388889</v>
      </c>
      <c r="T656" s="6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0"/>
        <v>1.4688749999999999</v>
      </c>
      <c r="P657">
        <f t="shared" si="61"/>
        <v>29.197080291970803</v>
      </c>
      <c r="Q657" t="str">
        <f t="shared" si="62"/>
        <v>technology</v>
      </c>
      <c r="R657" t="str">
        <f t="shared" si="63"/>
        <v>wearables</v>
      </c>
      <c r="S657" s="6">
        <f t="shared" si="64"/>
        <v>42045.957314814819</v>
      </c>
      <c r="T657" s="6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0"/>
        <v>2.1356000000000002</v>
      </c>
      <c r="P658">
        <f t="shared" si="61"/>
        <v>57.47126436781609</v>
      </c>
      <c r="Q658" t="str">
        <f t="shared" si="62"/>
        <v>technology</v>
      </c>
      <c r="R658" t="str">
        <f t="shared" si="63"/>
        <v>wearables</v>
      </c>
      <c r="S658" s="6">
        <f t="shared" si="64"/>
        <v>42417.804618055554</v>
      </c>
      <c r="T658" s="6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0"/>
        <v>1.2569999999999999</v>
      </c>
      <c r="P659">
        <f t="shared" si="61"/>
        <v>151.5151515151515</v>
      </c>
      <c r="Q659" t="str">
        <f t="shared" si="62"/>
        <v>technology</v>
      </c>
      <c r="R659" t="str">
        <f t="shared" si="63"/>
        <v>wearables</v>
      </c>
      <c r="S659" s="6">
        <f t="shared" si="64"/>
        <v>42331.84574074074</v>
      </c>
      <c r="T659" s="6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0"/>
        <v>1.0446206037108834</v>
      </c>
      <c r="P660">
        <f t="shared" si="61"/>
        <v>104.66666666666667</v>
      </c>
      <c r="Q660" t="str">
        <f t="shared" si="62"/>
        <v>technology</v>
      </c>
      <c r="R660" t="str">
        <f t="shared" si="63"/>
        <v>wearables</v>
      </c>
      <c r="S660" s="6">
        <f t="shared" si="64"/>
        <v>42179.160752314812</v>
      </c>
      <c r="T660" s="6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0"/>
        <v>1.0056666666666667</v>
      </c>
      <c r="P661">
        <f t="shared" si="61"/>
        <v>142.85714285714286</v>
      </c>
      <c r="Q661" t="str">
        <f t="shared" si="62"/>
        <v>technology</v>
      </c>
      <c r="R661" t="str">
        <f t="shared" si="63"/>
        <v>wearables</v>
      </c>
      <c r="S661" s="6">
        <f t="shared" si="64"/>
        <v>42209.593692129631</v>
      </c>
      <c r="T661" s="6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0"/>
        <v>3.058E-2</v>
      </c>
      <c r="P662">
        <f t="shared" si="61"/>
        <v>2777.7777777777778</v>
      </c>
      <c r="Q662" t="str">
        <f t="shared" si="62"/>
        <v>technology</v>
      </c>
      <c r="R662" t="str">
        <f t="shared" si="63"/>
        <v>wearables</v>
      </c>
      <c r="S662" s="6">
        <f t="shared" si="64"/>
        <v>41922.741655092592</v>
      </c>
      <c r="T662" s="6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0"/>
        <v>9.4999999999999998E-3</v>
      </c>
      <c r="P663">
        <f t="shared" si="61"/>
        <v>1111.1111111111111</v>
      </c>
      <c r="Q663" t="str">
        <f t="shared" si="62"/>
        <v>technology</v>
      </c>
      <c r="R663" t="str">
        <f t="shared" si="63"/>
        <v>wearables</v>
      </c>
      <c r="S663" s="6">
        <f t="shared" si="64"/>
        <v>42636.645358796297</v>
      </c>
      <c r="T663" s="6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0"/>
        <v>4.0000000000000001E-3</v>
      </c>
      <c r="P664">
        <f t="shared" si="61"/>
        <v>9750</v>
      </c>
      <c r="Q664" t="str">
        <f t="shared" si="62"/>
        <v>technology</v>
      </c>
      <c r="R664" t="str">
        <f t="shared" si="63"/>
        <v>wearables</v>
      </c>
      <c r="S664" s="6">
        <f t="shared" si="64"/>
        <v>41990.438043981485</v>
      </c>
      <c r="T664" s="6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0"/>
        <v>3.5000000000000001E-3</v>
      </c>
      <c r="P665">
        <f t="shared" si="61"/>
        <v>28571.428571428572</v>
      </c>
      <c r="Q665" t="str">
        <f t="shared" si="62"/>
        <v>technology</v>
      </c>
      <c r="R665" t="str">
        <f t="shared" si="63"/>
        <v>wearables</v>
      </c>
      <c r="S665" s="6">
        <f t="shared" si="64"/>
        <v>42173.843240740738</v>
      </c>
      <c r="T665" s="6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0"/>
        <v>7.5333333333333335E-2</v>
      </c>
      <c r="P666">
        <f t="shared" si="61"/>
        <v>413.79310344827587</v>
      </c>
      <c r="Q666" t="str">
        <f t="shared" si="62"/>
        <v>technology</v>
      </c>
      <c r="R666" t="str">
        <f t="shared" si="63"/>
        <v>wearables</v>
      </c>
      <c r="S666" s="6">
        <f t="shared" si="64"/>
        <v>42077.666377314818</v>
      </c>
      <c r="T666" s="6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0"/>
        <v>0.18640000000000001</v>
      </c>
      <c r="P667">
        <f t="shared" si="61"/>
        <v>833.33333333333337</v>
      </c>
      <c r="Q667" t="str">
        <f t="shared" si="62"/>
        <v>technology</v>
      </c>
      <c r="R667" t="str">
        <f t="shared" si="63"/>
        <v>wearables</v>
      </c>
      <c r="S667" s="6">
        <f t="shared" si="64"/>
        <v>42688.711354166662</v>
      </c>
      <c r="T667" s="6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0"/>
        <v>4.0000000000000003E-5</v>
      </c>
      <c r="P668">
        <f t="shared" si="61"/>
        <v>50000</v>
      </c>
      <c r="Q668" t="str">
        <f t="shared" si="62"/>
        <v>technology</v>
      </c>
      <c r="R668" t="str">
        <f t="shared" si="63"/>
        <v>wearables</v>
      </c>
      <c r="S668" s="6">
        <f t="shared" si="64"/>
        <v>41838.832152777781</v>
      </c>
      <c r="T668" s="6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0"/>
        <v>0.1002</v>
      </c>
      <c r="P669">
        <f t="shared" si="61"/>
        <v>1785.7142857142858</v>
      </c>
      <c r="Q669" t="str">
        <f t="shared" si="62"/>
        <v>technology</v>
      </c>
      <c r="R669" t="str">
        <f t="shared" si="63"/>
        <v>wearables</v>
      </c>
      <c r="S669" s="6">
        <f t="shared" si="64"/>
        <v>42632.373414351852</v>
      </c>
      <c r="T669" s="6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0"/>
        <v>4.5600000000000002E-2</v>
      </c>
      <c r="P670">
        <f t="shared" si="61"/>
        <v>600</v>
      </c>
      <c r="Q670" t="str">
        <f t="shared" si="62"/>
        <v>technology</v>
      </c>
      <c r="R670" t="str">
        <f t="shared" si="63"/>
        <v>wearables</v>
      </c>
      <c r="S670" s="6">
        <f t="shared" si="64"/>
        <v>42090.831273148149</v>
      </c>
      <c r="T670" s="6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0"/>
        <v>0.21507499999999999</v>
      </c>
      <c r="P671">
        <f t="shared" si="61"/>
        <v>7142.8571428571431</v>
      </c>
      <c r="Q671" t="str">
        <f t="shared" si="62"/>
        <v>technology</v>
      </c>
      <c r="R671" t="str">
        <f t="shared" si="63"/>
        <v>wearables</v>
      </c>
      <c r="S671" s="6">
        <f t="shared" si="64"/>
        <v>42527.625671296293</v>
      </c>
      <c r="T671" s="6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0"/>
        <v>0.29276666666666668</v>
      </c>
      <c r="P672">
        <f t="shared" si="61"/>
        <v>290.32258064516128</v>
      </c>
      <c r="Q672" t="str">
        <f t="shared" si="62"/>
        <v>technology</v>
      </c>
      <c r="R672" t="str">
        <f t="shared" si="63"/>
        <v>wearables</v>
      </c>
      <c r="S672" s="6">
        <f t="shared" si="64"/>
        <v>42506.709722222222</v>
      </c>
      <c r="T672" s="6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0"/>
        <v>0.39426666666666665</v>
      </c>
      <c r="P673">
        <f t="shared" si="61"/>
        <v>2000</v>
      </c>
      <c r="Q673" t="str">
        <f t="shared" si="62"/>
        <v>technology</v>
      </c>
      <c r="R673" t="str">
        <f t="shared" si="63"/>
        <v>wearables</v>
      </c>
      <c r="S673" s="6">
        <f t="shared" si="64"/>
        <v>41984.692731481482</v>
      </c>
      <c r="T673" s="6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0"/>
        <v>0.21628</v>
      </c>
      <c r="P674">
        <f t="shared" si="61"/>
        <v>232.55813953488371</v>
      </c>
      <c r="Q674" t="str">
        <f t="shared" si="62"/>
        <v>technology</v>
      </c>
      <c r="R674" t="str">
        <f t="shared" si="63"/>
        <v>wearables</v>
      </c>
      <c r="S674" s="6">
        <f t="shared" si="64"/>
        <v>41974.219490740739</v>
      </c>
      <c r="T674" s="6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0"/>
        <v>2.0500000000000002E-3</v>
      </c>
      <c r="P675">
        <f t="shared" si="61"/>
        <v>33333.333333333336</v>
      </c>
      <c r="Q675" t="str">
        <f t="shared" si="62"/>
        <v>technology</v>
      </c>
      <c r="R675" t="str">
        <f t="shared" si="63"/>
        <v>wearables</v>
      </c>
      <c r="S675" s="6">
        <f t="shared" si="64"/>
        <v>41838.840474537035</v>
      </c>
      <c r="T675" s="6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0"/>
        <v>2.9999999999999997E-4</v>
      </c>
      <c r="P676">
        <f t="shared" si="61"/>
        <v>25000</v>
      </c>
      <c r="Q676" t="str">
        <f t="shared" si="62"/>
        <v>technology</v>
      </c>
      <c r="R676" t="str">
        <f t="shared" si="63"/>
        <v>wearables</v>
      </c>
      <c r="S676" s="6">
        <f t="shared" si="64"/>
        <v>41803.116053240738</v>
      </c>
      <c r="T676" s="6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0"/>
        <v>0.14849999999999999</v>
      </c>
      <c r="P677">
        <f t="shared" si="61"/>
        <v>230.76923076923077</v>
      </c>
      <c r="Q677" t="str">
        <f t="shared" si="62"/>
        <v>technology</v>
      </c>
      <c r="R677" t="str">
        <f t="shared" si="63"/>
        <v>wearables</v>
      </c>
      <c r="S677" s="6">
        <f t="shared" si="64"/>
        <v>41975.930601851855</v>
      </c>
      <c r="T677" s="6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0"/>
        <v>1.4710000000000001E-2</v>
      </c>
      <c r="P678">
        <f t="shared" si="61"/>
        <v>4166.666666666667</v>
      </c>
      <c r="Q678" t="str">
        <f t="shared" si="62"/>
        <v>technology</v>
      </c>
      <c r="R678" t="str">
        <f t="shared" si="63"/>
        <v>wearables</v>
      </c>
      <c r="S678" s="6">
        <f t="shared" si="64"/>
        <v>42012.768298611118</v>
      </c>
      <c r="T678" s="6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0"/>
        <v>0.25584000000000001</v>
      </c>
      <c r="P679">
        <f t="shared" si="61"/>
        <v>520.83333333333337</v>
      </c>
      <c r="Q679" t="str">
        <f t="shared" si="62"/>
        <v>technology</v>
      </c>
      <c r="R679" t="str">
        <f t="shared" si="63"/>
        <v>wearables</v>
      </c>
      <c r="S679" s="6">
        <f t="shared" si="64"/>
        <v>42504.403877314813</v>
      </c>
      <c r="T679" s="6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0"/>
        <v>3.8206896551724136E-2</v>
      </c>
      <c r="P680">
        <f t="shared" si="61"/>
        <v>1705.8823529411766</v>
      </c>
      <c r="Q680" t="str">
        <f t="shared" si="62"/>
        <v>technology</v>
      </c>
      <c r="R680" t="str">
        <f t="shared" si="63"/>
        <v>wearables</v>
      </c>
      <c r="S680" s="6">
        <f t="shared" si="64"/>
        <v>42481.376597222217</v>
      </c>
      <c r="T680" s="6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0"/>
        <v>0.15485964912280703</v>
      </c>
      <c r="P681">
        <f t="shared" si="61"/>
        <v>606.38297872340422</v>
      </c>
      <c r="Q681" t="str">
        <f t="shared" si="62"/>
        <v>technology</v>
      </c>
      <c r="R681" t="str">
        <f t="shared" si="63"/>
        <v>wearables</v>
      </c>
      <c r="S681" s="6">
        <f t="shared" si="64"/>
        <v>42556.695706018523</v>
      </c>
      <c r="T681" s="6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0"/>
        <v>0.25912000000000002</v>
      </c>
      <c r="P682">
        <f t="shared" si="61"/>
        <v>581.39534883720933</v>
      </c>
      <c r="Q682" t="str">
        <f t="shared" si="62"/>
        <v>technology</v>
      </c>
      <c r="R682" t="str">
        <f t="shared" si="63"/>
        <v>wearables</v>
      </c>
      <c r="S682" s="6">
        <f t="shared" si="64"/>
        <v>41864.501516203702</v>
      </c>
      <c r="T682" s="6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0"/>
        <v>4.0000000000000002E-4</v>
      </c>
      <c r="P683">
        <f t="shared" si="61"/>
        <v>2500</v>
      </c>
      <c r="Q683" t="str">
        <f t="shared" si="62"/>
        <v>technology</v>
      </c>
      <c r="R683" t="str">
        <f t="shared" si="63"/>
        <v>wearables</v>
      </c>
      <c r="S683" s="6">
        <f t="shared" si="64"/>
        <v>42639.805601851855</v>
      </c>
      <c r="T683" s="6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0"/>
        <v>1.06E-3</v>
      </c>
      <c r="P684">
        <f t="shared" si="61"/>
        <v>12500</v>
      </c>
      <c r="Q684" t="str">
        <f t="shared" si="62"/>
        <v>technology</v>
      </c>
      <c r="R684" t="str">
        <f t="shared" si="63"/>
        <v>wearables</v>
      </c>
      <c r="S684" s="6">
        <f t="shared" si="64"/>
        <v>42778.765300925923</v>
      </c>
      <c r="T684" s="6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0"/>
        <v>8.5142857142857138E-3</v>
      </c>
      <c r="P685">
        <f t="shared" si="61"/>
        <v>11666.666666666666</v>
      </c>
      <c r="Q685" t="str">
        <f t="shared" si="62"/>
        <v>technology</v>
      </c>
      <c r="R685" t="str">
        <f t="shared" si="63"/>
        <v>wearables</v>
      </c>
      <c r="S685" s="6">
        <f t="shared" si="64"/>
        <v>42634.900046296301</v>
      </c>
      <c r="T685" s="6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0"/>
        <v>7.4837500000000001E-2</v>
      </c>
      <c r="P686">
        <f t="shared" si="61"/>
        <v>2370.3703703703704</v>
      </c>
      <c r="Q686" t="str">
        <f t="shared" si="62"/>
        <v>technology</v>
      </c>
      <c r="R686" t="str">
        <f t="shared" si="63"/>
        <v>wearables</v>
      </c>
      <c r="S686" s="6">
        <f t="shared" si="64"/>
        <v>41809.473275462966</v>
      </c>
      <c r="T686" s="6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0"/>
        <v>0.27650000000000002</v>
      </c>
      <c r="P687">
        <f t="shared" si="61"/>
        <v>200</v>
      </c>
      <c r="Q687" t="str">
        <f t="shared" si="62"/>
        <v>technology</v>
      </c>
      <c r="R687" t="str">
        <f t="shared" si="63"/>
        <v>wearables</v>
      </c>
      <c r="S687" s="6">
        <f t="shared" si="64"/>
        <v>41971.866574074069</v>
      </c>
      <c r="T687" s="6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0"/>
        <v>0</v>
      </c>
      <c r="P688">
        <f t="shared" si="61"/>
        <v>0</v>
      </c>
      <c r="Q688" t="str">
        <f t="shared" si="62"/>
        <v>technology</v>
      </c>
      <c r="R688" t="str">
        <f t="shared" si="63"/>
        <v>wearables</v>
      </c>
      <c r="S688" s="6">
        <f t="shared" si="64"/>
        <v>42189.673263888893</v>
      </c>
      <c r="T688" s="6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0"/>
        <v>3.5499999999999997E-2</v>
      </c>
      <c r="P689">
        <f t="shared" si="61"/>
        <v>16666.666666666668</v>
      </c>
      <c r="Q689" t="str">
        <f t="shared" si="62"/>
        <v>technology</v>
      </c>
      <c r="R689" t="str">
        <f t="shared" si="63"/>
        <v>wearables</v>
      </c>
      <c r="S689" s="6">
        <f t="shared" si="64"/>
        <v>42711.750613425931</v>
      </c>
      <c r="T689" s="6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0"/>
        <v>0.72989999999999999</v>
      </c>
      <c r="P690">
        <f t="shared" si="61"/>
        <v>555.55555555555554</v>
      </c>
      <c r="Q690" t="str">
        <f t="shared" si="62"/>
        <v>technology</v>
      </c>
      <c r="R690" t="str">
        <f t="shared" si="63"/>
        <v>wearables</v>
      </c>
      <c r="S690" s="6">
        <f t="shared" si="64"/>
        <v>42262.104780092588</v>
      </c>
      <c r="T690" s="6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0"/>
        <v>0.57648750000000004</v>
      </c>
      <c r="P691">
        <f t="shared" si="61"/>
        <v>595.23809523809518</v>
      </c>
      <c r="Q691" t="str">
        <f t="shared" si="62"/>
        <v>technology</v>
      </c>
      <c r="R691" t="str">
        <f t="shared" si="63"/>
        <v>wearables</v>
      </c>
      <c r="S691" s="6">
        <f t="shared" si="64"/>
        <v>42675.66778935185</v>
      </c>
      <c r="T691" s="6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0"/>
        <v>0.1234</v>
      </c>
      <c r="P692">
        <f t="shared" si="61"/>
        <v>588.23529411764707</v>
      </c>
      <c r="Q692" t="str">
        <f t="shared" si="62"/>
        <v>technology</v>
      </c>
      <c r="R692" t="str">
        <f t="shared" si="63"/>
        <v>wearables</v>
      </c>
      <c r="S692" s="6">
        <f t="shared" si="64"/>
        <v>42579.634733796294</v>
      </c>
      <c r="T692" s="6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0"/>
        <v>5.1999999999999998E-3</v>
      </c>
      <c r="P693">
        <f t="shared" si="61"/>
        <v>5000</v>
      </c>
      <c r="Q693" t="str">
        <f t="shared" si="62"/>
        <v>technology</v>
      </c>
      <c r="R693" t="str">
        <f t="shared" si="63"/>
        <v>wearables</v>
      </c>
      <c r="S693" s="6">
        <f t="shared" si="64"/>
        <v>42158.028310185182</v>
      </c>
      <c r="T693" s="6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0"/>
        <v>6.5299999999999997E-2</v>
      </c>
      <c r="P694">
        <f t="shared" si="61"/>
        <v>99.50248756218906</v>
      </c>
      <c r="Q694" t="str">
        <f t="shared" si="62"/>
        <v>technology</v>
      </c>
      <c r="R694" t="str">
        <f t="shared" si="63"/>
        <v>wearables</v>
      </c>
      <c r="S694" s="6">
        <f t="shared" si="64"/>
        <v>42696.37572916667</v>
      </c>
      <c r="T694" s="6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0"/>
        <v>0.35338000000000003</v>
      </c>
      <c r="P695">
        <f t="shared" si="61"/>
        <v>337.83783783783781</v>
      </c>
      <c r="Q695" t="str">
        <f t="shared" si="62"/>
        <v>technology</v>
      </c>
      <c r="R695" t="str">
        <f t="shared" si="63"/>
        <v>wearables</v>
      </c>
      <c r="S695" s="6">
        <f t="shared" si="64"/>
        <v>42094.808182870373</v>
      </c>
      <c r="T695" s="6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0"/>
        <v>3.933333333333333E-3</v>
      </c>
      <c r="P696">
        <f t="shared" si="61"/>
        <v>21428.571428571428</v>
      </c>
      <c r="Q696" t="str">
        <f t="shared" si="62"/>
        <v>technology</v>
      </c>
      <c r="R696" t="str">
        <f t="shared" si="63"/>
        <v>wearables</v>
      </c>
      <c r="S696" s="6">
        <f t="shared" si="64"/>
        <v>42737.663877314815</v>
      </c>
      <c r="T696" s="6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0"/>
        <v>1.06E-2</v>
      </c>
      <c r="P697">
        <f t="shared" si="61"/>
        <v>8571.4285714285706</v>
      </c>
      <c r="Q697" t="str">
        <f t="shared" si="62"/>
        <v>technology</v>
      </c>
      <c r="R697" t="str">
        <f t="shared" si="63"/>
        <v>wearables</v>
      </c>
      <c r="S697" s="6">
        <f t="shared" si="64"/>
        <v>41913.521064814813</v>
      </c>
      <c r="T697" s="6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0"/>
        <v>5.7142857142857145E-6</v>
      </c>
      <c r="P698">
        <f t="shared" si="61"/>
        <v>175000</v>
      </c>
      <c r="Q698" t="str">
        <f t="shared" si="62"/>
        <v>technology</v>
      </c>
      <c r="R698" t="str">
        <f t="shared" si="63"/>
        <v>wearables</v>
      </c>
      <c r="S698" s="6">
        <f t="shared" si="64"/>
        <v>41815.927106481482</v>
      </c>
      <c r="T698" s="6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0"/>
        <v>0.46379999999999999</v>
      </c>
      <c r="P699">
        <f t="shared" si="61"/>
        <v>43.859649122807021</v>
      </c>
      <c r="Q699" t="str">
        <f t="shared" si="62"/>
        <v>technology</v>
      </c>
      <c r="R699" t="str">
        <f t="shared" si="63"/>
        <v>wearables</v>
      </c>
      <c r="S699" s="6">
        <f t="shared" si="64"/>
        <v>42388.523020833338</v>
      </c>
      <c r="T699" s="6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0"/>
        <v>0.15390000000000001</v>
      </c>
      <c r="P700">
        <f t="shared" si="61"/>
        <v>3448.2758620689656</v>
      </c>
      <c r="Q700" t="str">
        <f t="shared" si="62"/>
        <v>technology</v>
      </c>
      <c r="R700" t="str">
        <f t="shared" si="63"/>
        <v>wearables</v>
      </c>
      <c r="S700" s="6">
        <f t="shared" si="64"/>
        <v>41866.931076388886</v>
      </c>
      <c r="T700" s="6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0"/>
        <v>0.824221076923077</v>
      </c>
      <c r="P701">
        <f t="shared" si="61"/>
        <v>146.06741573033707</v>
      </c>
      <c r="Q701" t="str">
        <f t="shared" si="62"/>
        <v>technology</v>
      </c>
      <c r="R701" t="str">
        <f t="shared" si="63"/>
        <v>wearables</v>
      </c>
      <c r="S701" s="6">
        <f t="shared" si="64"/>
        <v>41563.485509259262</v>
      </c>
      <c r="T701" s="6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0"/>
        <v>2.6866666666666667E-2</v>
      </c>
      <c r="P702">
        <f t="shared" si="61"/>
        <v>483.87096774193549</v>
      </c>
      <c r="Q702" t="str">
        <f t="shared" si="62"/>
        <v>technology</v>
      </c>
      <c r="R702" t="str">
        <f t="shared" si="63"/>
        <v>wearables</v>
      </c>
      <c r="S702" s="6">
        <f t="shared" si="64"/>
        <v>42715.688437500001</v>
      </c>
      <c r="T702" s="6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0"/>
        <v>0.26600000000000001</v>
      </c>
      <c r="P703">
        <f t="shared" si="61"/>
        <v>1095.2380952380952</v>
      </c>
      <c r="Q703" t="str">
        <f t="shared" si="62"/>
        <v>technology</v>
      </c>
      <c r="R703" t="str">
        <f t="shared" si="63"/>
        <v>wearables</v>
      </c>
      <c r="S703" s="6">
        <f t="shared" si="64"/>
        <v>41813.662962962961</v>
      </c>
      <c r="T703" s="6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0"/>
        <v>0.30813400000000002</v>
      </c>
      <c r="P704">
        <f t="shared" si="61"/>
        <v>405.40540540540542</v>
      </c>
      <c r="Q704" t="str">
        <f t="shared" si="62"/>
        <v>technology</v>
      </c>
      <c r="R704" t="str">
        <f t="shared" si="63"/>
        <v>wearables</v>
      </c>
      <c r="S704" s="6">
        <f t="shared" si="64"/>
        <v>42668.726701388892</v>
      </c>
      <c r="T704" s="6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0"/>
        <v>5.5800000000000002E-2</v>
      </c>
      <c r="P705">
        <f t="shared" si="61"/>
        <v>2142.8571428571427</v>
      </c>
      <c r="Q705" t="str">
        <f t="shared" si="62"/>
        <v>technology</v>
      </c>
      <c r="R705" t="str">
        <f t="shared" si="63"/>
        <v>wearables</v>
      </c>
      <c r="S705" s="6">
        <f t="shared" si="64"/>
        <v>42711.950798611113</v>
      </c>
      <c r="T705" s="6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60"/>
        <v>8.7454545454545458E-3</v>
      </c>
      <c r="P706">
        <f t="shared" si="61"/>
        <v>13750</v>
      </c>
      <c r="Q706" t="str">
        <f t="shared" si="62"/>
        <v>technology</v>
      </c>
      <c r="R706" t="str">
        <f t="shared" si="63"/>
        <v>wearables</v>
      </c>
      <c r="S706" s="6">
        <f t="shared" si="64"/>
        <v>42726.192916666667</v>
      </c>
      <c r="T706" s="6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66">E707/D707</f>
        <v>9.7699999999999992E-3</v>
      </c>
      <c r="P707">
        <f t="shared" ref="P707:P770" si="67">IFERROR(D707/L707,0)</f>
        <v>20000</v>
      </c>
      <c r="Q707" t="str">
        <f t="shared" ref="Q707:Q770" si="68">LEFT(N707,FIND("/",N707)-1)</f>
        <v>technology</v>
      </c>
      <c r="R707" t="str">
        <f t="shared" ref="R707:R770" si="69">MID(N707,FIND("/",N707)+1,100)</f>
        <v>wearables</v>
      </c>
      <c r="S707" s="6">
        <f t="shared" ref="S707:S770" si="70">(((J707/60)/60)/24)+DATE(1970,1,1)</f>
        <v>42726.491643518515</v>
      </c>
      <c r="T707" s="6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6"/>
        <v>0</v>
      </c>
      <c r="P708">
        <f t="shared" si="67"/>
        <v>0</v>
      </c>
      <c r="Q708" t="str">
        <f t="shared" si="68"/>
        <v>technology</v>
      </c>
      <c r="R708" t="str">
        <f t="shared" si="69"/>
        <v>wearables</v>
      </c>
      <c r="S708" s="6">
        <f t="shared" si="70"/>
        <v>42676.995173611111</v>
      </c>
      <c r="T708" s="6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6"/>
        <v>0.78927352941176465</v>
      </c>
      <c r="P709">
        <f t="shared" si="67"/>
        <v>149.12280701754386</v>
      </c>
      <c r="Q709" t="str">
        <f t="shared" si="68"/>
        <v>technology</v>
      </c>
      <c r="R709" t="str">
        <f t="shared" si="69"/>
        <v>wearables</v>
      </c>
      <c r="S709" s="6">
        <f t="shared" si="70"/>
        <v>42696.663506944446</v>
      </c>
      <c r="T709" s="6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6"/>
        <v>0.22092500000000001</v>
      </c>
      <c r="P710">
        <f t="shared" si="67"/>
        <v>108.40108401084011</v>
      </c>
      <c r="Q710" t="str">
        <f t="shared" si="68"/>
        <v>technology</v>
      </c>
      <c r="R710" t="str">
        <f t="shared" si="69"/>
        <v>wearables</v>
      </c>
      <c r="S710" s="6">
        <f t="shared" si="70"/>
        <v>41835.581018518518</v>
      </c>
      <c r="T710" s="6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6"/>
        <v>4.0666666666666663E-3</v>
      </c>
      <c r="P711">
        <f t="shared" si="67"/>
        <v>7500</v>
      </c>
      <c r="Q711" t="str">
        <f t="shared" si="68"/>
        <v>technology</v>
      </c>
      <c r="R711" t="str">
        <f t="shared" si="69"/>
        <v>wearables</v>
      </c>
      <c r="S711" s="6">
        <f t="shared" si="70"/>
        <v>41948.041192129633</v>
      </c>
      <c r="T711" s="6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6"/>
        <v>0</v>
      </c>
      <c r="P712">
        <f t="shared" si="67"/>
        <v>0</v>
      </c>
      <c r="Q712" t="str">
        <f t="shared" si="68"/>
        <v>technology</v>
      </c>
      <c r="R712" t="str">
        <f t="shared" si="69"/>
        <v>wearables</v>
      </c>
      <c r="S712" s="6">
        <f t="shared" si="70"/>
        <v>41837.984976851854</v>
      </c>
      <c r="T712" s="6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6"/>
        <v>0.33790999999999999</v>
      </c>
      <c r="P713">
        <f t="shared" si="67"/>
        <v>295.85798816568047</v>
      </c>
      <c r="Q713" t="str">
        <f t="shared" si="68"/>
        <v>technology</v>
      </c>
      <c r="R713" t="str">
        <f t="shared" si="69"/>
        <v>wearables</v>
      </c>
      <c r="S713" s="6">
        <f t="shared" si="70"/>
        <v>42678.459120370375</v>
      </c>
      <c r="T713" s="6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6"/>
        <v>2.1649484536082476E-3</v>
      </c>
      <c r="P714">
        <f t="shared" si="67"/>
        <v>12125</v>
      </c>
      <c r="Q714" t="str">
        <f t="shared" si="68"/>
        <v>technology</v>
      </c>
      <c r="R714" t="str">
        <f t="shared" si="69"/>
        <v>wearables</v>
      </c>
      <c r="S714" s="6">
        <f t="shared" si="70"/>
        <v>42384.680925925932</v>
      </c>
      <c r="T714" s="6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6"/>
        <v>7.9600000000000001E-3</v>
      </c>
      <c r="P715">
        <f t="shared" si="67"/>
        <v>25000</v>
      </c>
      <c r="Q715" t="str">
        <f t="shared" si="68"/>
        <v>technology</v>
      </c>
      <c r="R715" t="str">
        <f t="shared" si="69"/>
        <v>wearables</v>
      </c>
      <c r="S715" s="6">
        <f t="shared" si="70"/>
        <v>42496.529305555552</v>
      </c>
      <c r="T715" s="6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6"/>
        <v>0.14993333333333334</v>
      </c>
      <c r="P716">
        <f t="shared" si="67"/>
        <v>535.71428571428567</v>
      </c>
      <c r="Q716" t="str">
        <f t="shared" si="68"/>
        <v>technology</v>
      </c>
      <c r="R716" t="str">
        <f t="shared" si="69"/>
        <v>wearables</v>
      </c>
      <c r="S716" s="6">
        <f t="shared" si="70"/>
        <v>42734.787986111114</v>
      </c>
      <c r="T716" s="6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6"/>
        <v>5.0509090909090906E-2</v>
      </c>
      <c r="P717">
        <f t="shared" si="67"/>
        <v>2291.6666666666665</v>
      </c>
      <c r="Q717" t="str">
        <f t="shared" si="68"/>
        <v>technology</v>
      </c>
      <c r="R717" t="str">
        <f t="shared" si="69"/>
        <v>wearables</v>
      </c>
      <c r="S717" s="6">
        <f t="shared" si="70"/>
        <v>42273.090740740736</v>
      </c>
      <c r="T717" s="6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6"/>
        <v>0.10214285714285715</v>
      </c>
      <c r="P718">
        <f t="shared" si="67"/>
        <v>437.5</v>
      </c>
      <c r="Q718" t="str">
        <f t="shared" si="68"/>
        <v>technology</v>
      </c>
      <c r="R718" t="str">
        <f t="shared" si="69"/>
        <v>wearables</v>
      </c>
      <c r="S718" s="6">
        <f t="shared" si="70"/>
        <v>41940.658645833333</v>
      </c>
      <c r="T718" s="6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6"/>
        <v>3.0500000000000002E-3</v>
      </c>
      <c r="P719">
        <f t="shared" si="67"/>
        <v>25000</v>
      </c>
      <c r="Q719" t="str">
        <f t="shared" si="68"/>
        <v>technology</v>
      </c>
      <c r="R719" t="str">
        <f t="shared" si="69"/>
        <v>wearables</v>
      </c>
      <c r="S719" s="6">
        <f t="shared" si="70"/>
        <v>41857.854189814818</v>
      </c>
      <c r="T719" s="6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6"/>
        <v>7.4999999999999997E-3</v>
      </c>
      <c r="P720">
        <f t="shared" si="67"/>
        <v>3000</v>
      </c>
      <c r="Q720" t="str">
        <f t="shared" si="68"/>
        <v>technology</v>
      </c>
      <c r="R720" t="str">
        <f t="shared" si="69"/>
        <v>wearables</v>
      </c>
      <c r="S720" s="6">
        <f t="shared" si="70"/>
        <v>42752.845451388886</v>
      </c>
      <c r="T720" s="6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6"/>
        <v>1.2933333333333333E-2</v>
      </c>
      <c r="P721">
        <f t="shared" si="67"/>
        <v>1500</v>
      </c>
      <c r="Q721" t="str">
        <f t="shared" si="68"/>
        <v>technology</v>
      </c>
      <c r="R721" t="str">
        <f t="shared" si="69"/>
        <v>wearables</v>
      </c>
      <c r="S721" s="6">
        <f t="shared" si="70"/>
        <v>42409.040231481486</v>
      </c>
      <c r="T721" s="6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6"/>
        <v>1.4394736842105262</v>
      </c>
      <c r="P722">
        <f t="shared" si="67"/>
        <v>46.341463414634148</v>
      </c>
      <c r="Q722" t="str">
        <f t="shared" si="68"/>
        <v>publishing</v>
      </c>
      <c r="R722" t="str">
        <f t="shared" si="69"/>
        <v>nonfiction</v>
      </c>
      <c r="S722" s="6">
        <f t="shared" si="70"/>
        <v>40909.649201388893</v>
      </c>
      <c r="T722" s="6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6"/>
        <v>1.2210975609756098</v>
      </c>
      <c r="P723">
        <f t="shared" si="67"/>
        <v>68.907563025210081</v>
      </c>
      <c r="Q723" t="str">
        <f t="shared" si="68"/>
        <v>publishing</v>
      </c>
      <c r="R723" t="str">
        <f t="shared" si="69"/>
        <v>nonfiction</v>
      </c>
      <c r="S723" s="6">
        <f t="shared" si="70"/>
        <v>41807.571840277778</v>
      </c>
      <c r="T723" s="6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6"/>
        <v>1.3202400000000001</v>
      </c>
      <c r="P724">
        <f t="shared" si="67"/>
        <v>163.3986928104575</v>
      </c>
      <c r="Q724" t="str">
        <f t="shared" si="68"/>
        <v>publishing</v>
      </c>
      <c r="R724" t="str">
        <f t="shared" si="69"/>
        <v>nonfiction</v>
      </c>
      <c r="S724" s="6">
        <f t="shared" si="70"/>
        <v>40977.805300925924</v>
      </c>
      <c r="T724" s="6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6"/>
        <v>1.0938000000000001</v>
      </c>
      <c r="P725">
        <f t="shared" si="67"/>
        <v>50</v>
      </c>
      <c r="Q725" t="str">
        <f t="shared" si="68"/>
        <v>publishing</v>
      </c>
      <c r="R725" t="str">
        <f t="shared" si="69"/>
        <v>nonfiction</v>
      </c>
      <c r="S725" s="6">
        <f t="shared" si="70"/>
        <v>42184.816539351858</v>
      </c>
      <c r="T725" s="6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6"/>
        <v>1.0547157142857144</v>
      </c>
      <c r="P726">
        <f t="shared" si="67"/>
        <v>48.951048951048953</v>
      </c>
      <c r="Q726" t="str">
        <f t="shared" si="68"/>
        <v>publishing</v>
      </c>
      <c r="R726" t="str">
        <f t="shared" si="69"/>
        <v>nonfiction</v>
      </c>
      <c r="S726" s="6">
        <f t="shared" si="70"/>
        <v>40694.638460648144</v>
      </c>
      <c r="T726" s="6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6"/>
        <v>1.0035000000000001</v>
      </c>
      <c r="P727">
        <f t="shared" si="67"/>
        <v>142.85714285714286</v>
      </c>
      <c r="Q727" t="str">
        <f t="shared" si="68"/>
        <v>publishing</v>
      </c>
      <c r="R727" t="str">
        <f t="shared" si="69"/>
        <v>nonfiction</v>
      </c>
      <c r="S727" s="6">
        <f t="shared" si="70"/>
        <v>42321.626296296294</v>
      </c>
      <c r="T727" s="6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6"/>
        <v>1.014</v>
      </c>
      <c r="P728">
        <f t="shared" si="67"/>
        <v>71.428571428571431</v>
      </c>
      <c r="Q728" t="str">
        <f t="shared" si="68"/>
        <v>publishing</v>
      </c>
      <c r="R728" t="str">
        <f t="shared" si="69"/>
        <v>nonfiction</v>
      </c>
      <c r="S728" s="6">
        <f t="shared" si="70"/>
        <v>41346.042673611111</v>
      </c>
      <c r="T728" s="6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6"/>
        <v>1.5551428571428572</v>
      </c>
      <c r="P729">
        <f t="shared" si="67"/>
        <v>23.48993288590604</v>
      </c>
      <c r="Q729" t="str">
        <f t="shared" si="68"/>
        <v>publishing</v>
      </c>
      <c r="R729" t="str">
        <f t="shared" si="69"/>
        <v>nonfiction</v>
      </c>
      <c r="S729" s="6">
        <f t="shared" si="70"/>
        <v>41247.020243055551</v>
      </c>
      <c r="T729" s="6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6"/>
        <v>1.05566</v>
      </c>
      <c r="P730">
        <f t="shared" si="67"/>
        <v>57.692307692307693</v>
      </c>
      <c r="Q730" t="str">
        <f t="shared" si="68"/>
        <v>publishing</v>
      </c>
      <c r="R730" t="str">
        <f t="shared" si="69"/>
        <v>nonfiction</v>
      </c>
      <c r="S730" s="6">
        <f t="shared" si="70"/>
        <v>40731.837465277778</v>
      </c>
      <c r="T730" s="6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6"/>
        <v>1.3065</v>
      </c>
      <c r="P731">
        <f t="shared" si="67"/>
        <v>33.333333333333336</v>
      </c>
      <c r="Q731" t="str">
        <f t="shared" si="68"/>
        <v>publishing</v>
      </c>
      <c r="R731" t="str">
        <f t="shared" si="69"/>
        <v>nonfiction</v>
      </c>
      <c r="S731" s="6">
        <f t="shared" si="70"/>
        <v>41111.185891203706</v>
      </c>
      <c r="T731" s="6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6"/>
        <v>1.3219000000000001</v>
      </c>
      <c r="P732">
        <f t="shared" si="67"/>
        <v>75.471698113207552</v>
      </c>
      <c r="Q732" t="str">
        <f t="shared" si="68"/>
        <v>publishing</v>
      </c>
      <c r="R732" t="str">
        <f t="shared" si="69"/>
        <v>nonfiction</v>
      </c>
      <c r="S732" s="6">
        <f t="shared" si="70"/>
        <v>40854.745266203703</v>
      </c>
      <c r="T732" s="6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6"/>
        <v>1.26</v>
      </c>
      <c r="P733">
        <f t="shared" si="67"/>
        <v>70.422535211267601</v>
      </c>
      <c r="Q733" t="str">
        <f t="shared" si="68"/>
        <v>publishing</v>
      </c>
      <c r="R733" t="str">
        <f t="shared" si="69"/>
        <v>nonfiction</v>
      </c>
      <c r="S733" s="6">
        <f t="shared" si="70"/>
        <v>40879.795682870368</v>
      </c>
      <c r="T733" s="6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6"/>
        <v>1.6</v>
      </c>
      <c r="P734">
        <f t="shared" si="67"/>
        <v>3.0769230769230771</v>
      </c>
      <c r="Q734" t="str">
        <f t="shared" si="68"/>
        <v>publishing</v>
      </c>
      <c r="R734" t="str">
        <f t="shared" si="69"/>
        <v>nonfiction</v>
      </c>
      <c r="S734" s="6">
        <f t="shared" si="70"/>
        <v>41486.424317129626</v>
      </c>
      <c r="T734" s="6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6"/>
        <v>1.2048000000000001</v>
      </c>
      <c r="P735">
        <f t="shared" si="67"/>
        <v>14.792899408284024</v>
      </c>
      <c r="Q735" t="str">
        <f t="shared" si="68"/>
        <v>publishing</v>
      </c>
      <c r="R735" t="str">
        <f t="shared" si="69"/>
        <v>nonfiction</v>
      </c>
      <c r="S735" s="6">
        <f t="shared" si="70"/>
        <v>41598.420046296298</v>
      </c>
      <c r="T735" s="6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6"/>
        <v>1.2552941176470589</v>
      </c>
      <c r="P736">
        <f t="shared" si="67"/>
        <v>149.12280701754386</v>
      </c>
      <c r="Q736" t="str">
        <f t="shared" si="68"/>
        <v>publishing</v>
      </c>
      <c r="R736" t="str">
        <f t="shared" si="69"/>
        <v>nonfiction</v>
      </c>
      <c r="S736" s="6">
        <f t="shared" si="70"/>
        <v>42102.164583333331</v>
      </c>
      <c r="T736" s="6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6"/>
        <v>1.1440638297872341</v>
      </c>
      <c r="P737">
        <f t="shared" si="67"/>
        <v>205.24017467248908</v>
      </c>
      <c r="Q737" t="str">
        <f t="shared" si="68"/>
        <v>publishing</v>
      </c>
      <c r="R737" t="str">
        <f t="shared" si="69"/>
        <v>nonfiction</v>
      </c>
      <c r="S737" s="6">
        <f t="shared" si="70"/>
        <v>41946.029467592591</v>
      </c>
      <c r="T737" s="6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6"/>
        <v>3.151388888888889</v>
      </c>
      <c r="P738">
        <f t="shared" si="67"/>
        <v>33.333333333333336</v>
      </c>
      <c r="Q738" t="str">
        <f t="shared" si="68"/>
        <v>publishing</v>
      </c>
      <c r="R738" t="str">
        <f t="shared" si="69"/>
        <v>nonfiction</v>
      </c>
      <c r="S738" s="6">
        <f t="shared" si="70"/>
        <v>41579.734259259261</v>
      </c>
      <c r="T738" s="6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6"/>
        <v>1.224</v>
      </c>
      <c r="P739">
        <f t="shared" si="67"/>
        <v>46.296296296296298</v>
      </c>
      <c r="Q739" t="str">
        <f t="shared" si="68"/>
        <v>publishing</v>
      </c>
      <c r="R739" t="str">
        <f t="shared" si="69"/>
        <v>nonfiction</v>
      </c>
      <c r="S739" s="6">
        <f t="shared" si="70"/>
        <v>41667.275312500002</v>
      </c>
      <c r="T739" s="6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6"/>
        <v>1.0673333333333332</v>
      </c>
      <c r="P740">
        <f t="shared" si="67"/>
        <v>36.585365853658537</v>
      </c>
      <c r="Q740" t="str">
        <f t="shared" si="68"/>
        <v>publishing</v>
      </c>
      <c r="R740" t="str">
        <f t="shared" si="69"/>
        <v>nonfiction</v>
      </c>
      <c r="S740" s="6">
        <f t="shared" si="70"/>
        <v>41943.604097222218</v>
      </c>
      <c r="T740" s="6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6"/>
        <v>1.5833333333333333</v>
      </c>
      <c r="P741">
        <f t="shared" si="67"/>
        <v>43.165467625899282</v>
      </c>
      <c r="Q741" t="str">
        <f t="shared" si="68"/>
        <v>publishing</v>
      </c>
      <c r="R741" t="str">
        <f t="shared" si="69"/>
        <v>nonfiction</v>
      </c>
      <c r="S741" s="6">
        <f t="shared" si="70"/>
        <v>41829.502650462964</v>
      </c>
      <c r="T741" s="6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6"/>
        <v>1.0740000000000001</v>
      </c>
      <c r="P742">
        <f t="shared" si="67"/>
        <v>157.89473684210526</v>
      </c>
      <c r="Q742" t="str">
        <f t="shared" si="68"/>
        <v>publishing</v>
      </c>
      <c r="R742" t="str">
        <f t="shared" si="69"/>
        <v>nonfiction</v>
      </c>
      <c r="S742" s="6">
        <f t="shared" si="70"/>
        <v>42162.146782407406</v>
      </c>
      <c r="T742" s="6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6"/>
        <v>1.0226</v>
      </c>
      <c r="P743">
        <f t="shared" si="67"/>
        <v>138.29787234042553</v>
      </c>
      <c r="Q743" t="str">
        <f t="shared" si="68"/>
        <v>publishing</v>
      </c>
      <c r="R743" t="str">
        <f t="shared" si="69"/>
        <v>nonfiction</v>
      </c>
      <c r="S743" s="6">
        <f t="shared" si="70"/>
        <v>41401.648217592592</v>
      </c>
      <c r="T743" s="6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6"/>
        <v>1.1071428571428572</v>
      </c>
      <c r="P744">
        <f t="shared" si="67"/>
        <v>60.869565217391305</v>
      </c>
      <c r="Q744" t="str">
        <f t="shared" si="68"/>
        <v>publishing</v>
      </c>
      <c r="R744" t="str">
        <f t="shared" si="69"/>
        <v>nonfiction</v>
      </c>
      <c r="S744" s="6">
        <f t="shared" si="70"/>
        <v>41689.917962962965</v>
      </c>
      <c r="T744" s="6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6"/>
        <v>1.48</v>
      </c>
      <c r="P745">
        <f t="shared" si="67"/>
        <v>36.666666666666664</v>
      </c>
      <c r="Q745" t="str">
        <f t="shared" si="68"/>
        <v>publishing</v>
      </c>
      <c r="R745" t="str">
        <f t="shared" si="69"/>
        <v>nonfiction</v>
      </c>
      <c r="S745" s="6">
        <f t="shared" si="70"/>
        <v>40990.709317129629</v>
      </c>
      <c r="T745" s="6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6"/>
        <v>1.0232000000000001</v>
      </c>
      <c r="P746">
        <f t="shared" si="67"/>
        <v>80.645161290322577</v>
      </c>
      <c r="Q746" t="str">
        <f t="shared" si="68"/>
        <v>publishing</v>
      </c>
      <c r="R746" t="str">
        <f t="shared" si="69"/>
        <v>nonfiction</v>
      </c>
      <c r="S746" s="6">
        <f t="shared" si="70"/>
        <v>41226.95721064815</v>
      </c>
      <c r="T746" s="6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6"/>
        <v>1.7909909909909909</v>
      </c>
      <c r="P747">
        <f t="shared" si="67"/>
        <v>30</v>
      </c>
      <c r="Q747" t="str">
        <f t="shared" si="68"/>
        <v>publishing</v>
      </c>
      <c r="R747" t="str">
        <f t="shared" si="69"/>
        <v>nonfiction</v>
      </c>
      <c r="S747" s="6">
        <f t="shared" si="70"/>
        <v>41367.572280092594</v>
      </c>
      <c r="T747" s="6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6"/>
        <v>1.1108135252761968</v>
      </c>
      <c r="P748">
        <f t="shared" si="67"/>
        <v>30.793814432989691</v>
      </c>
      <c r="Q748" t="str">
        <f t="shared" si="68"/>
        <v>publishing</v>
      </c>
      <c r="R748" t="str">
        <f t="shared" si="69"/>
        <v>nonfiction</v>
      </c>
      <c r="S748" s="6">
        <f t="shared" si="70"/>
        <v>41157.042928240742</v>
      </c>
      <c r="T748" s="6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6"/>
        <v>1.0004285714285714</v>
      </c>
      <c r="P749">
        <f t="shared" si="67"/>
        <v>127.27272727272727</v>
      </c>
      <c r="Q749" t="str">
        <f t="shared" si="68"/>
        <v>publishing</v>
      </c>
      <c r="R749" t="str">
        <f t="shared" si="69"/>
        <v>nonfiction</v>
      </c>
      <c r="S749" s="6">
        <f t="shared" si="70"/>
        <v>41988.548831018517</v>
      </c>
      <c r="T749" s="6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6"/>
        <v>1.0024999999999999</v>
      </c>
      <c r="P750">
        <f t="shared" si="67"/>
        <v>45.454545454545453</v>
      </c>
      <c r="Q750" t="str">
        <f t="shared" si="68"/>
        <v>publishing</v>
      </c>
      <c r="R750" t="str">
        <f t="shared" si="69"/>
        <v>nonfiction</v>
      </c>
      <c r="S750" s="6">
        <f t="shared" si="70"/>
        <v>41831.846828703703</v>
      </c>
      <c r="T750" s="6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6"/>
        <v>1.0556000000000001</v>
      </c>
      <c r="P751">
        <f t="shared" si="67"/>
        <v>90.909090909090907</v>
      </c>
      <c r="Q751" t="str">
        <f t="shared" si="68"/>
        <v>publishing</v>
      </c>
      <c r="R751" t="str">
        <f t="shared" si="69"/>
        <v>nonfiction</v>
      </c>
      <c r="S751" s="6">
        <f t="shared" si="70"/>
        <v>42733.94131944445</v>
      </c>
      <c r="T751" s="6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6"/>
        <v>1.0258775877587758</v>
      </c>
      <c r="P752">
        <f t="shared" si="67"/>
        <v>75.322033898305079</v>
      </c>
      <c r="Q752" t="str">
        <f t="shared" si="68"/>
        <v>publishing</v>
      </c>
      <c r="R752" t="str">
        <f t="shared" si="69"/>
        <v>nonfiction</v>
      </c>
      <c r="S752" s="6">
        <f t="shared" si="70"/>
        <v>41299.878148148149</v>
      </c>
      <c r="T752" s="6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6"/>
        <v>1.1850000000000001</v>
      </c>
      <c r="P753">
        <f t="shared" si="67"/>
        <v>48.387096774193552</v>
      </c>
      <c r="Q753" t="str">
        <f t="shared" si="68"/>
        <v>publishing</v>
      </c>
      <c r="R753" t="str">
        <f t="shared" si="69"/>
        <v>nonfiction</v>
      </c>
      <c r="S753" s="6">
        <f t="shared" si="70"/>
        <v>40713.630497685182</v>
      </c>
      <c r="T753" s="6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6"/>
        <v>1.117</v>
      </c>
      <c r="P754">
        <f t="shared" si="67"/>
        <v>47.61904761904762</v>
      </c>
      <c r="Q754" t="str">
        <f t="shared" si="68"/>
        <v>publishing</v>
      </c>
      <c r="R754" t="str">
        <f t="shared" si="69"/>
        <v>nonfiction</v>
      </c>
      <c r="S754" s="6">
        <f t="shared" si="70"/>
        <v>42639.421493055561</v>
      </c>
      <c r="T754" s="6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6"/>
        <v>1.28</v>
      </c>
      <c r="P755">
        <f t="shared" si="67"/>
        <v>384.61538461538464</v>
      </c>
      <c r="Q755" t="str">
        <f t="shared" si="68"/>
        <v>publishing</v>
      </c>
      <c r="R755" t="str">
        <f t="shared" si="69"/>
        <v>nonfiction</v>
      </c>
      <c r="S755" s="6">
        <f t="shared" si="70"/>
        <v>42019.590173611112</v>
      </c>
      <c r="T755" s="6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6"/>
        <v>1.0375000000000001</v>
      </c>
      <c r="P756">
        <f t="shared" si="67"/>
        <v>40.816326530612244</v>
      </c>
      <c r="Q756" t="str">
        <f t="shared" si="68"/>
        <v>publishing</v>
      </c>
      <c r="R756" t="str">
        <f t="shared" si="69"/>
        <v>nonfiction</v>
      </c>
      <c r="S756" s="6">
        <f t="shared" si="70"/>
        <v>41249.749085648145</v>
      </c>
      <c r="T756" s="6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6"/>
        <v>1.0190760000000001</v>
      </c>
      <c r="P757">
        <f t="shared" si="67"/>
        <v>36.764705882352942</v>
      </c>
      <c r="Q757" t="str">
        <f t="shared" si="68"/>
        <v>publishing</v>
      </c>
      <c r="R757" t="str">
        <f t="shared" si="69"/>
        <v>nonfiction</v>
      </c>
      <c r="S757" s="6">
        <f t="shared" si="70"/>
        <v>41383.605057870373</v>
      </c>
      <c r="T757" s="6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6"/>
        <v>1.177142857142857</v>
      </c>
      <c r="P758">
        <f t="shared" si="67"/>
        <v>31.818181818181817</v>
      </c>
      <c r="Q758" t="str">
        <f t="shared" si="68"/>
        <v>publishing</v>
      </c>
      <c r="R758" t="str">
        <f t="shared" si="69"/>
        <v>nonfiction</v>
      </c>
      <c r="S758" s="6">
        <f t="shared" si="70"/>
        <v>40590.766886574071</v>
      </c>
      <c r="T758" s="6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6"/>
        <v>2.38</v>
      </c>
      <c r="P759">
        <f t="shared" si="67"/>
        <v>13.888888888888889</v>
      </c>
      <c r="Q759" t="str">
        <f t="shared" si="68"/>
        <v>publishing</v>
      </c>
      <c r="R759" t="str">
        <f t="shared" si="69"/>
        <v>nonfiction</v>
      </c>
      <c r="S759" s="6">
        <f t="shared" si="70"/>
        <v>41235.054560185185</v>
      </c>
      <c r="T759" s="6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6"/>
        <v>1.02</v>
      </c>
      <c r="P760">
        <f t="shared" si="67"/>
        <v>131.57894736842104</v>
      </c>
      <c r="Q760" t="str">
        <f t="shared" si="68"/>
        <v>publishing</v>
      </c>
      <c r="R760" t="str">
        <f t="shared" si="69"/>
        <v>nonfiction</v>
      </c>
      <c r="S760" s="6">
        <f t="shared" si="70"/>
        <v>40429.836435185185</v>
      </c>
      <c r="T760" s="6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6"/>
        <v>1.0192000000000001</v>
      </c>
      <c r="P761">
        <f t="shared" si="67"/>
        <v>50.505050505050505</v>
      </c>
      <c r="Q761" t="str">
        <f t="shared" si="68"/>
        <v>publishing</v>
      </c>
      <c r="R761" t="str">
        <f t="shared" si="69"/>
        <v>nonfiction</v>
      </c>
      <c r="S761" s="6">
        <f t="shared" si="70"/>
        <v>41789.330312500002</v>
      </c>
      <c r="T761" s="6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6"/>
        <v>0</v>
      </c>
      <c r="P762">
        <f t="shared" si="67"/>
        <v>0</v>
      </c>
      <c r="Q762" t="str">
        <f t="shared" si="68"/>
        <v>publishing</v>
      </c>
      <c r="R762" t="str">
        <f t="shared" si="69"/>
        <v>fiction</v>
      </c>
      <c r="S762" s="6">
        <f t="shared" si="70"/>
        <v>42670.764039351852</v>
      </c>
      <c r="T762" s="6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6"/>
        <v>4.7E-2</v>
      </c>
      <c r="P763">
        <f t="shared" si="67"/>
        <v>833.33333333333337</v>
      </c>
      <c r="Q763" t="str">
        <f t="shared" si="68"/>
        <v>publishing</v>
      </c>
      <c r="R763" t="str">
        <f t="shared" si="69"/>
        <v>fiction</v>
      </c>
      <c r="S763" s="6">
        <f t="shared" si="70"/>
        <v>41642.751458333332</v>
      </c>
      <c r="T763" s="6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6"/>
        <v>0</v>
      </c>
      <c r="P764">
        <f t="shared" si="67"/>
        <v>0</v>
      </c>
      <c r="Q764" t="str">
        <f t="shared" si="68"/>
        <v>publishing</v>
      </c>
      <c r="R764" t="str">
        <f t="shared" si="69"/>
        <v>fiction</v>
      </c>
      <c r="S764" s="6">
        <f t="shared" si="70"/>
        <v>42690.858449074076</v>
      </c>
      <c r="T764" s="6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6"/>
        <v>1.1655011655011655E-3</v>
      </c>
      <c r="P765">
        <f t="shared" si="67"/>
        <v>4290</v>
      </c>
      <c r="Q765" t="str">
        <f t="shared" si="68"/>
        <v>publishing</v>
      </c>
      <c r="R765" t="str">
        <f t="shared" si="69"/>
        <v>fiction</v>
      </c>
      <c r="S765" s="6">
        <f t="shared" si="70"/>
        <v>41471.446851851848</v>
      </c>
      <c r="T765" s="6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6"/>
        <v>0</v>
      </c>
      <c r="P766">
        <f t="shared" si="67"/>
        <v>0</v>
      </c>
      <c r="Q766" t="str">
        <f t="shared" si="68"/>
        <v>publishing</v>
      </c>
      <c r="R766" t="str">
        <f t="shared" si="69"/>
        <v>fiction</v>
      </c>
      <c r="S766" s="6">
        <f t="shared" si="70"/>
        <v>42227.173159722224</v>
      </c>
      <c r="T766" s="6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6"/>
        <v>0.36014285714285715</v>
      </c>
      <c r="P767">
        <f t="shared" si="67"/>
        <v>159.09090909090909</v>
      </c>
      <c r="Q767" t="str">
        <f t="shared" si="68"/>
        <v>publishing</v>
      </c>
      <c r="R767" t="str">
        <f t="shared" si="69"/>
        <v>fiction</v>
      </c>
      <c r="S767" s="6">
        <f t="shared" si="70"/>
        <v>41901.542638888888</v>
      </c>
      <c r="T767" s="6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6"/>
        <v>0</v>
      </c>
      <c r="P768">
        <f t="shared" si="67"/>
        <v>0</v>
      </c>
      <c r="Q768" t="str">
        <f t="shared" si="68"/>
        <v>publishing</v>
      </c>
      <c r="R768" t="str">
        <f t="shared" si="69"/>
        <v>fiction</v>
      </c>
      <c r="S768" s="6">
        <f t="shared" si="70"/>
        <v>42021.783368055556</v>
      </c>
      <c r="T768" s="6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6"/>
        <v>3.5400000000000001E-2</v>
      </c>
      <c r="P769">
        <f t="shared" si="67"/>
        <v>1666.6666666666667</v>
      </c>
      <c r="Q769" t="str">
        <f t="shared" si="68"/>
        <v>publishing</v>
      </c>
      <c r="R769" t="str">
        <f t="shared" si="69"/>
        <v>fiction</v>
      </c>
      <c r="S769" s="6">
        <f t="shared" si="70"/>
        <v>42115.143634259264</v>
      </c>
      <c r="T769" s="6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66"/>
        <v>0</v>
      </c>
      <c r="P770">
        <f t="shared" si="67"/>
        <v>0</v>
      </c>
      <c r="Q770" t="str">
        <f t="shared" si="68"/>
        <v>publishing</v>
      </c>
      <c r="R770" t="str">
        <f t="shared" si="69"/>
        <v>fiction</v>
      </c>
      <c r="S770" s="6">
        <f t="shared" si="70"/>
        <v>41594.207060185188</v>
      </c>
      <c r="T770" s="6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72">E771/D771</f>
        <v>0.41399999999999998</v>
      </c>
      <c r="P771">
        <f t="shared" ref="P771:P834" si="73">IFERROR(D771/L771,0)</f>
        <v>76.92307692307692</v>
      </c>
      <c r="Q771" t="str">
        <f t="shared" ref="Q771:Q834" si="74">LEFT(N771,FIND("/",N771)-1)</f>
        <v>publishing</v>
      </c>
      <c r="R771" t="str">
        <f t="shared" ref="R771:R834" si="75">MID(N771,FIND("/",N771)+1,100)</f>
        <v>fiction</v>
      </c>
      <c r="S771" s="6">
        <f t="shared" ref="S771:S834" si="76">(((J771/60)/60)/24)+DATE(1970,1,1)</f>
        <v>41604.996458333335</v>
      </c>
      <c r="T771" s="6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2"/>
        <v>0</v>
      </c>
      <c r="P772">
        <f t="shared" si="73"/>
        <v>0</v>
      </c>
      <c r="Q772" t="str">
        <f t="shared" si="74"/>
        <v>publishing</v>
      </c>
      <c r="R772" t="str">
        <f t="shared" si="75"/>
        <v>fiction</v>
      </c>
      <c r="S772" s="6">
        <f t="shared" si="76"/>
        <v>41289.999641203707</v>
      </c>
      <c r="T772" s="6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2"/>
        <v>2.631578947368421E-4</v>
      </c>
      <c r="P773">
        <f t="shared" si="73"/>
        <v>38000</v>
      </c>
      <c r="Q773" t="str">
        <f t="shared" si="74"/>
        <v>publishing</v>
      </c>
      <c r="R773" t="str">
        <f t="shared" si="75"/>
        <v>fiction</v>
      </c>
      <c r="S773" s="6">
        <f t="shared" si="76"/>
        <v>42349.824097222227</v>
      </c>
      <c r="T773" s="6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2"/>
        <v>3.3333333333333333E-2</v>
      </c>
      <c r="P774">
        <f t="shared" si="73"/>
        <v>1500</v>
      </c>
      <c r="Q774" t="str">
        <f t="shared" si="74"/>
        <v>publishing</v>
      </c>
      <c r="R774" t="str">
        <f t="shared" si="75"/>
        <v>fiction</v>
      </c>
      <c r="S774" s="6">
        <f t="shared" si="76"/>
        <v>40068.056932870371</v>
      </c>
      <c r="T774" s="6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2"/>
        <v>8.5129023676509714E-3</v>
      </c>
      <c r="P775">
        <f t="shared" si="73"/>
        <v>1879.5</v>
      </c>
      <c r="Q775" t="str">
        <f t="shared" si="74"/>
        <v>publishing</v>
      </c>
      <c r="R775" t="str">
        <f t="shared" si="75"/>
        <v>fiction</v>
      </c>
      <c r="S775" s="6">
        <f t="shared" si="76"/>
        <v>42100.735937499994</v>
      </c>
      <c r="T775" s="6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2"/>
        <v>0.70199999999999996</v>
      </c>
      <c r="P776">
        <f t="shared" si="73"/>
        <v>55.555555555555557</v>
      </c>
      <c r="Q776" t="str">
        <f t="shared" si="74"/>
        <v>publishing</v>
      </c>
      <c r="R776" t="str">
        <f t="shared" si="75"/>
        <v>fiction</v>
      </c>
      <c r="S776" s="6">
        <f t="shared" si="76"/>
        <v>41663.780300925922</v>
      </c>
      <c r="T776" s="6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2"/>
        <v>1.7000000000000001E-2</v>
      </c>
      <c r="P777">
        <f t="shared" si="73"/>
        <v>2000</v>
      </c>
      <c r="Q777" t="str">
        <f t="shared" si="74"/>
        <v>publishing</v>
      </c>
      <c r="R777" t="str">
        <f t="shared" si="75"/>
        <v>fiction</v>
      </c>
      <c r="S777" s="6">
        <f t="shared" si="76"/>
        <v>40863.060127314813</v>
      </c>
      <c r="T777" s="6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2"/>
        <v>0.51400000000000001</v>
      </c>
      <c r="P778">
        <f t="shared" si="73"/>
        <v>122.80701754385964</v>
      </c>
      <c r="Q778" t="str">
        <f t="shared" si="74"/>
        <v>publishing</v>
      </c>
      <c r="R778" t="str">
        <f t="shared" si="75"/>
        <v>fiction</v>
      </c>
      <c r="S778" s="6">
        <f t="shared" si="76"/>
        <v>42250.685706018514</v>
      </c>
      <c r="T778" s="6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2"/>
        <v>7.0000000000000001E-3</v>
      </c>
      <c r="P779">
        <f t="shared" si="73"/>
        <v>1000</v>
      </c>
      <c r="Q779" t="str">
        <f t="shared" si="74"/>
        <v>publishing</v>
      </c>
      <c r="R779" t="str">
        <f t="shared" si="75"/>
        <v>fiction</v>
      </c>
      <c r="S779" s="6">
        <f t="shared" si="76"/>
        <v>41456.981215277774</v>
      </c>
      <c r="T779" s="6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2"/>
        <v>4.0000000000000001E-3</v>
      </c>
      <c r="P780">
        <f t="shared" si="73"/>
        <v>500</v>
      </c>
      <c r="Q780" t="str">
        <f t="shared" si="74"/>
        <v>publishing</v>
      </c>
      <c r="R780" t="str">
        <f t="shared" si="75"/>
        <v>fiction</v>
      </c>
      <c r="S780" s="6">
        <f t="shared" si="76"/>
        <v>41729.702314814815</v>
      </c>
      <c r="T780" s="6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2"/>
        <v>2.6666666666666668E-2</v>
      </c>
      <c r="P781">
        <f t="shared" si="73"/>
        <v>2500</v>
      </c>
      <c r="Q781" t="str">
        <f t="shared" si="74"/>
        <v>publishing</v>
      </c>
      <c r="R781" t="str">
        <f t="shared" si="75"/>
        <v>fiction</v>
      </c>
      <c r="S781" s="6">
        <f t="shared" si="76"/>
        <v>40436.68408564815</v>
      </c>
      <c r="T781" s="6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2"/>
        <v>1.04</v>
      </c>
      <c r="P782">
        <f t="shared" si="73"/>
        <v>37.037037037037038</v>
      </c>
      <c r="Q782" t="str">
        <f t="shared" si="74"/>
        <v>music</v>
      </c>
      <c r="R782" t="str">
        <f t="shared" si="75"/>
        <v>rock</v>
      </c>
      <c r="S782" s="6">
        <f t="shared" si="76"/>
        <v>40636.673900462964</v>
      </c>
      <c r="T782" s="6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2"/>
        <v>1.3315375</v>
      </c>
      <c r="P783">
        <f t="shared" si="73"/>
        <v>32</v>
      </c>
      <c r="Q783" t="str">
        <f t="shared" si="74"/>
        <v>music</v>
      </c>
      <c r="R783" t="str">
        <f t="shared" si="75"/>
        <v>rock</v>
      </c>
      <c r="S783" s="6">
        <f t="shared" si="76"/>
        <v>41403.000856481485</v>
      </c>
      <c r="T783" s="6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2"/>
        <v>1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6">
        <f t="shared" si="76"/>
        <v>41116.758125</v>
      </c>
      <c r="T784" s="6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2"/>
        <v>1.4813333333333334</v>
      </c>
      <c r="P785">
        <f t="shared" si="73"/>
        <v>42.857142857142854</v>
      </c>
      <c r="Q785" t="str">
        <f t="shared" si="74"/>
        <v>music</v>
      </c>
      <c r="R785" t="str">
        <f t="shared" si="75"/>
        <v>rock</v>
      </c>
      <c r="S785" s="6">
        <f t="shared" si="76"/>
        <v>40987.773715277777</v>
      </c>
      <c r="T785" s="6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2"/>
        <v>1.0249999999999999</v>
      </c>
      <c r="P786">
        <f t="shared" si="73"/>
        <v>100</v>
      </c>
      <c r="Q786" t="str">
        <f t="shared" si="74"/>
        <v>music</v>
      </c>
      <c r="R786" t="str">
        <f t="shared" si="75"/>
        <v>rock</v>
      </c>
      <c r="S786" s="6">
        <f t="shared" si="76"/>
        <v>41675.149525462963</v>
      </c>
      <c r="T786" s="6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2"/>
        <v>1.8062799999999999</v>
      </c>
      <c r="P787">
        <f t="shared" si="73"/>
        <v>17.241379310344829</v>
      </c>
      <c r="Q787" t="str">
        <f t="shared" si="74"/>
        <v>music</v>
      </c>
      <c r="R787" t="str">
        <f t="shared" si="75"/>
        <v>rock</v>
      </c>
      <c r="S787" s="6">
        <f t="shared" si="76"/>
        <v>41303.593923611108</v>
      </c>
      <c r="T787" s="6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2"/>
        <v>1.4279999999999999</v>
      </c>
      <c r="P788">
        <f t="shared" si="73"/>
        <v>113.63636363636364</v>
      </c>
      <c r="Q788" t="str">
        <f t="shared" si="74"/>
        <v>music</v>
      </c>
      <c r="R788" t="str">
        <f t="shared" si="75"/>
        <v>rock</v>
      </c>
      <c r="S788" s="6">
        <f t="shared" si="76"/>
        <v>40983.055949074071</v>
      </c>
      <c r="T788" s="6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2"/>
        <v>1.1416666666666666</v>
      </c>
      <c r="P789">
        <f t="shared" si="73"/>
        <v>70.588235294117652</v>
      </c>
      <c r="Q789" t="str">
        <f t="shared" si="74"/>
        <v>music</v>
      </c>
      <c r="R789" t="str">
        <f t="shared" si="75"/>
        <v>rock</v>
      </c>
      <c r="S789" s="6">
        <f t="shared" si="76"/>
        <v>41549.627615740741</v>
      </c>
      <c r="T789" s="6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2"/>
        <v>2.03505</v>
      </c>
      <c r="P790">
        <f t="shared" si="73"/>
        <v>29.411764705882351</v>
      </c>
      <c r="Q790" t="str">
        <f t="shared" si="74"/>
        <v>music</v>
      </c>
      <c r="R790" t="str">
        <f t="shared" si="75"/>
        <v>rock</v>
      </c>
      <c r="S790" s="6">
        <f t="shared" si="76"/>
        <v>41059.006805555553</v>
      </c>
      <c r="T790" s="6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2"/>
        <v>1.0941176470588236</v>
      </c>
      <c r="P791">
        <f t="shared" si="73"/>
        <v>121.42857142857143</v>
      </c>
      <c r="Q791" t="str">
        <f t="shared" si="74"/>
        <v>music</v>
      </c>
      <c r="R791" t="str">
        <f t="shared" si="75"/>
        <v>rock</v>
      </c>
      <c r="S791" s="6">
        <f t="shared" si="76"/>
        <v>41277.186111111114</v>
      </c>
      <c r="T791" s="6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2"/>
        <v>1.443746</v>
      </c>
      <c r="P792">
        <f t="shared" si="73"/>
        <v>64.102564102564102</v>
      </c>
      <c r="Q792" t="str">
        <f t="shared" si="74"/>
        <v>music</v>
      </c>
      <c r="R792" t="str">
        <f t="shared" si="75"/>
        <v>rock</v>
      </c>
      <c r="S792" s="6">
        <f t="shared" si="76"/>
        <v>41276.047905092593</v>
      </c>
      <c r="T792" s="6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2"/>
        <v>1.0386666666666666</v>
      </c>
      <c r="P793">
        <f t="shared" si="73"/>
        <v>58.59375</v>
      </c>
      <c r="Q793" t="str">
        <f t="shared" si="74"/>
        <v>music</v>
      </c>
      <c r="R793" t="str">
        <f t="shared" si="75"/>
        <v>rock</v>
      </c>
      <c r="S793" s="6">
        <f t="shared" si="76"/>
        <v>41557.780624999999</v>
      </c>
      <c r="T793" s="6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2"/>
        <v>1.0044440000000001</v>
      </c>
      <c r="P794">
        <f t="shared" si="73"/>
        <v>41.666666666666664</v>
      </c>
      <c r="Q794" t="str">
        <f t="shared" si="74"/>
        <v>music</v>
      </c>
      <c r="R794" t="str">
        <f t="shared" si="75"/>
        <v>rock</v>
      </c>
      <c r="S794" s="6">
        <f t="shared" si="76"/>
        <v>41555.873645833337</v>
      </c>
      <c r="T794" s="6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2"/>
        <v>1.0277927272727272</v>
      </c>
      <c r="P795">
        <f t="shared" si="73"/>
        <v>85.9375</v>
      </c>
      <c r="Q795" t="str">
        <f t="shared" si="74"/>
        <v>music</v>
      </c>
      <c r="R795" t="str">
        <f t="shared" si="75"/>
        <v>rock</v>
      </c>
      <c r="S795" s="6">
        <f t="shared" si="76"/>
        <v>41442.741249999999</v>
      </c>
      <c r="T795" s="6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2"/>
        <v>1.0531250000000001</v>
      </c>
      <c r="P796">
        <f t="shared" si="73"/>
        <v>150.9433962264151</v>
      </c>
      <c r="Q796" t="str">
        <f t="shared" si="74"/>
        <v>music</v>
      </c>
      <c r="R796" t="str">
        <f t="shared" si="75"/>
        <v>rock</v>
      </c>
      <c r="S796" s="6">
        <f t="shared" si="76"/>
        <v>40736.115011574075</v>
      </c>
      <c r="T796" s="6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2"/>
        <v>1.1178571428571429</v>
      </c>
      <c r="P797">
        <f t="shared" si="73"/>
        <v>76.086956521739125</v>
      </c>
      <c r="Q797" t="str">
        <f t="shared" si="74"/>
        <v>music</v>
      </c>
      <c r="R797" t="str">
        <f t="shared" si="75"/>
        <v>rock</v>
      </c>
      <c r="S797" s="6">
        <f t="shared" si="76"/>
        <v>40963.613032407404</v>
      </c>
      <c r="T797" s="6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2"/>
        <v>1.0135000000000001</v>
      </c>
      <c r="P798">
        <f t="shared" si="73"/>
        <v>111.11111111111111</v>
      </c>
      <c r="Q798" t="str">
        <f t="shared" si="74"/>
        <v>music</v>
      </c>
      <c r="R798" t="str">
        <f t="shared" si="75"/>
        <v>rock</v>
      </c>
      <c r="S798" s="6">
        <f t="shared" si="76"/>
        <v>41502.882928240739</v>
      </c>
      <c r="T798" s="6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2"/>
        <v>1.0753333333333333</v>
      </c>
      <c r="P799">
        <f t="shared" si="73"/>
        <v>42.25352112676056</v>
      </c>
      <c r="Q799" t="str">
        <f t="shared" si="74"/>
        <v>music</v>
      </c>
      <c r="R799" t="str">
        <f t="shared" si="75"/>
        <v>rock</v>
      </c>
      <c r="S799" s="6">
        <f t="shared" si="76"/>
        <v>40996.994074074071</v>
      </c>
      <c r="T799" s="6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2"/>
        <v>1.1488571428571428</v>
      </c>
      <c r="P800">
        <f t="shared" si="73"/>
        <v>40.229885057471265</v>
      </c>
      <c r="Q800" t="str">
        <f t="shared" si="74"/>
        <v>music</v>
      </c>
      <c r="R800" t="str">
        <f t="shared" si="75"/>
        <v>rock</v>
      </c>
      <c r="S800" s="6">
        <f t="shared" si="76"/>
        <v>41882.590127314819</v>
      </c>
      <c r="T800" s="6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2"/>
        <v>1.0002</v>
      </c>
      <c r="P801">
        <f t="shared" si="73"/>
        <v>178.57142857142858</v>
      </c>
      <c r="Q801" t="str">
        <f t="shared" si="74"/>
        <v>music</v>
      </c>
      <c r="R801" t="str">
        <f t="shared" si="75"/>
        <v>rock</v>
      </c>
      <c r="S801" s="6">
        <f t="shared" si="76"/>
        <v>40996.667199074072</v>
      </c>
      <c r="T801" s="6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2"/>
        <v>1.5213333333333334</v>
      </c>
      <c r="P802">
        <f t="shared" si="73"/>
        <v>26.785714285714285</v>
      </c>
      <c r="Q802" t="str">
        <f t="shared" si="74"/>
        <v>music</v>
      </c>
      <c r="R802" t="str">
        <f t="shared" si="75"/>
        <v>rock</v>
      </c>
      <c r="S802" s="6">
        <f t="shared" si="76"/>
        <v>41863.433495370373</v>
      </c>
      <c r="T802" s="6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2"/>
        <v>1.1152149999999998</v>
      </c>
      <c r="P803">
        <f t="shared" si="73"/>
        <v>39.215686274509807</v>
      </c>
      <c r="Q803" t="str">
        <f t="shared" si="74"/>
        <v>music</v>
      </c>
      <c r="R803" t="str">
        <f t="shared" si="75"/>
        <v>rock</v>
      </c>
      <c r="S803" s="6">
        <f t="shared" si="76"/>
        <v>40695.795370370368</v>
      </c>
      <c r="T803" s="6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2"/>
        <v>1.0133333333333334</v>
      </c>
      <c r="P804">
        <f t="shared" si="73"/>
        <v>80</v>
      </c>
      <c r="Q804" t="str">
        <f t="shared" si="74"/>
        <v>music</v>
      </c>
      <c r="R804" t="str">
        <f t="shared" si="75"/>
        <v>rock</v>
      </c>
      <c r="S804" s="6">
        <f t="shared" si="76"/>
        <v>41123.022268518522</v>
      </c>
      <c r="T804" s="6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2"/>
        <v>1.232608695652174</v>
      </c>
      <c r="P805">
        <f t="shared" si="73"/>
        <v>60.526315789473685</v>
      </c>
      <c r="Q805" t="str">
        <f t="shared" si="74"/>
        <v>music</v>
      </c>
      <c r="R805" t="str">
        <f t="shared" si="75"/>
        <v>rock</v>
      </c>
      <c r="S805" s="6">
        <f t="shared" si="76"/>
        <v>40665.949976851851</v>
      </c>
      <c r="T805" s="6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2"/>
        <v>1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6">
        <f t="shared" si="76"/>
        <v>40730.105625000004</v>
      </c>
      <c r="T806" s="6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2"/>
        <v>1.05</v>
      </c>
      <c r="P807">
        <f t="shared" si="73"/>
        <v>55.555555555555557</v>
      </c>
      <c r="Q807" t="str">
        <f t="shared" si="74"/>
        <v>music</v>
      </c>
      <c r="R807" t="str">
        <f t="shared" si="75"/>
        <v>rock</v>
      </c>
      <c r="S807" s="6">
        <f t="shared" si="76"/>
        <v>40690.823055555556</v>
      </c>
      <c r="T807" s="6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2"/>
        <v>1.0443750000000001</v>
      </c>
      <c r="P808">
        <f t="shared" si="73"/>
        <v>112.67605633802818</v>
      </c>
      <c r="Q808" t="str">
        <f t="shared" si="74"/>
        <v>music</v>
      </c>
      <c r="R808" t="str">
        <f t="shared" si="75"/>
        <v>rock</v>
      </c>
      <c r="S808" s="6">
        <f t="shared" si="76"/>
        <v>40763.691423611112</v>
      </c>
      <c r="T808" s="6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2"/>
        <v>1.05125</v>
      </c>
      <c r="P809">
        <f t="shared" si="73"/>
        <v>70.175438596491233</v>
      </c>
      <c r="Q809" t="str">
        <f t="shared" si="74"/>
        <v>music</v>
      </c>
      <c r="R809" t="str">
        <f t="shared" si="75"/>
        <v>rock</v>
      </c>
      <c r="S809" s="6">
        <f t="shared" si="76"/>
        <v>42759.628599537042</v>
      </c>
      <c r="T809" s="6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2"/>
        <v>1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6">
        <f t="shared" si="76"/>
        <v>41962.100532407407</v>
      </c>
      <c r="T810" s="6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2"/>
        <v>1.03775</v>
      </c>
      <c r="P811">
        <f t="shared" si="73"/>
        <v>76.92307692307692</v>
      </c>
      <c r="Q811" t="str">
        <f t="shared" si="74"/>
        <v>music</v>
      </c>
      <c r="R811" t="str">
        <f t="shared" si="75"/>
        <v>rock</v>
      </c>
      <c r="S811" s="6">
        <f t="shared" si="76"/>
        <v>41628.833680555559</v>
      </c>
      <c r="T811" s="6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2"/>
        <v>1.05</v>
      </c>
      <c r="P812">
        <f t="shared" si="73"/>
        <v>55.555555555555557</v>
      </c>
      <c r="Q812" t="str">
        <f t="shared" si="74"/>
        <v>music</v>
      </c>
      <c r="R812" t="str">
        <f t="shared" si="75"/>
        <v>rock</v>
      </c>
      <c r="S812" s="6">
        <f t="shared" si="76"/>
        <v>41123.056273148148</v>
      </c>
      <c r="T812" s="6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2"/>
        <v>1.04</v>
      </c>
      <c r="P813">
        <f t="shared" si="73"/>
        <v>83.333333333333329</v>
      </c>
      <c r="Q813" t="str">
        <f t="shared" si="74"/>
        <v>music</v>
      </c>
      <c r="R813" t="str">
        <f t="shared" si="75"/>
        <v>rock</v>
      </c>
      <c r="S813" s="6">
        <f t="shared" si="76"/>
        <v>41443.643541666665</v>
      </c>
      <c r="T813" s="6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2"/>
        <v>1.5183333333333333</v>
      </c>
      <c r="P814">
        <f t="shared" si="73"/>
        <v>18.181818181818183</v>
      </c>
      <c r="Q814" t="str">
        <f t="shared" si="74"/>
        <v>music</v>
      </c>
      <c r="R814" t="str">
        <f t="shared" si="75"/>
        <v>rock</v>
      </c>
      <c r="S814" s="6">
        <f t="shared" si="76"/>
        <v>41282.017962962964</v>
      </c>
      <c r="T814" s="6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2"/>
        <v>1.59996</v>
      </c>
      <c r="P815">
        <f t="shared" si="73"/>
        <v>15.625</v>
      </c>
      <c r="Q815" t="str">
        <f t="shared" si="74"/>
        <v>music</v>
      </c>
      <c r="R815" t="str">
        <f t="shared" si="75"/>
        <v>rock</v>
      </c>
      <c r="S815" s="6">
        <f t="shared" si="76"/>
        <v>41080.960243055553</v>
      </c>
      <c r="T815" s="6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2"/>
        <v>1.2729999999999999</v>
      </c>
      <c r="P816">
        <f t="shared" si="73"/>
        <v>35.714285714285715</v>
      </c>
      <c r="Q816" t="str">
        <f t="shared" si="74"/>
        <v>music</v>
      </c>
      <c r="R816" t="str">
        <f t="shared" si="75"/>
        <v>rock</v>
      </c>
      <c r="S816" s="6">
        <f t="shared" si="76"/>
        <v>40679.743067129632</v>
      </c>
      <c r="T816" s="6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2"/>
        <v>1.07</v>
      </c>
      <c r="P817">
        <f t="shared" si="73"/>
        <v>93.023255813953483</v>
      </c>
      <c r="Q817" t="str">
        <f t="shared" si="74"/>
        <v>music</v>
      </c>
      <c r="R817" t="str">
        <f t="shared" si="75"/>
        <v>rock</v>
      </c>
      <c r="S817" s="6">
        <f t="shared" si="76"/>
        <v>41914.917858796296</v>
      </c>
      <c r="T817" s="6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2"/>
        <v>1.1512214285714286</v>
      </c>
      <c r="P818">
        <f t="shared" si="73"/>
        <v>34.146341463414636</v>
      </c>
      <c r="Q818" t="str">
        <f t="shared" si="74"/>
        <v>music</v>
      </c>
      <c r="R818" t="str">
        <f t="shared" si="75"/>
        <v>rock</v>
      </c>
      <c r="S818" s="6">
        <f t="shared" si="76"/>
        <v>41341.870868055557</v>
      </c>
      <c r="T818" s="6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2"/>
        <v>1.3711066666666665</v>
      </c>
      <c r="P819">
        <f t="shared" si="73"/>
        <v>65.217391304347828</v>
      </c>
      <c r="Q819" t="str">
        <f t="shared" si="74"/>
        <v>music</v>
      </c>
      <c r="R819" t="str">
        <f t="shared" si="75"/>
        <v>rock</v>
      </c>
      <c r="S819" s="6">
        <f t="shared" si="76"/>
        <v>40925.599664351852</v>
      </c>
      <c r="T819" s="6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2"/>
        <v>1.5571428571428572</v>
      </c>
      <c r="P820">
        <f t="shared" si="73"/>
        <v>18.421052631578949</v>
      </c>
      <c r="Q820" t="str">
        <f t="shared" si="74"/>
        <v>music</v>
      </c>
      <c r="R820" t="str">
        <f t="shared" si="75"/>
        <v>rock</v>
      </c>
      <c r="S820" s="6">
        <f t="shared" si="76"/>
        <v>41120.882881944446</v>
      </c>
      <c r="T820" s="6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2"/>
        <v>1.0874999999999999</v>
      </c>
      <c r="P821">
        <f t="shared" si="73"/>
        <v>28.571428571428573</v>
      </c>
      <c r="Q821" t="str">
        <f t="shared" si="74"/>
        <v>music</v>
      </c>
      <c r="R821" t="str">
        <f t="shared" si="75"/>
        <v>rock</v>
      </c>
      <c r="S821" s="6">
        <f t="shared" si="76"/>
        <v>41619.998310185183</v>
      </c>
      <c r="T821" s="6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2"/>
        <v>1.3405</v>
      </c>
      <c r="P822">
        <f t="shared" si="73"/>
        <v>52.631578947368418</v>
      </c>
      <c r="Q822" t="str">
        <f t="shared" si="74"/>
        <v>music</v>
      </c>
      <c r="R822" t="str">
        <f t="shared" si="75"/>
        <v>rock</v>
      </c>
      <c r="S822" s="6">
        <f t="shared" si="76"/>
        <v>41768.841921296298</v>
      </c>
      <c r="T822" s="6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2"/>
        <v>1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6">
        <f t="shared" si="76"/>
        <v>42093.922048611115</v>
      </c>
      <c r="T823" s="6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2"/>
        <v>1.1916666666666667</v>
      </c>
      <c r="P824">
        <f t="shared" si="73"/>
        <v>43.478260869565219</v>
      </c>
      <c r="Q824" t="str">
        <f t="shared" si="74"/>
        <v>music</v>
      </c>
      <c r="R824" t="str">
        <f t="shared" si="75"/>
        <v>rock</v>
      </c>
      <c r="S824" s="6">
        <f t="shared" si="76"/>
        <v>41157.947337962964</v>
      </c>
      <c r="T824" s="6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2"/>
        <v>1.7949999999999999</v>
      </c>
      <c r="P825">
        <f t="shared" si="73"/>
        <v>24.242424242424242</v>
      </c>
      <c r="Q825" t="str">
        <f t="shared" si="74"/>
        <v>music</v>
      </c>
      <c r="R825" t="str">
        <f t="shared" si="75"/>
        <v>rock</v>
      </c>
      <c r="S825" s="6">
        <f t="shared" si="76"/>
        <v>42055.972824074073</v>
      </c>
      <c r="T825" s="6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2"/>
        <v>1.3438124999999999</v>
      </c>
      <c r="P826">
        <f t="shared" si="73"/>
        <v>29.62962962962963</v>
      </c>
      <c r="Q826" t="str">
        <f t="shared" si="74"/>
        <v>music</v>
      </c>
      <c r="R826" t="str">
        <f t="shared" si="75"/>
        <v>rock</v>
      </c>
      <c r="S826" s="6">
        <f t="shared" si="76"/>
        <v>40250.242106481484</v>
      </c>
      <c r="T826" s="6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2"/>
        <v>1.0043200000000001</v>
      </c>
      <c r="P827">
        <f t="shared" si="73"/>
        <v>126.26262626262626</v>
      </c>
      <c r="Q827" t="str">
        <f t="shared" si="74"/>
        <v>music</v>
      </c>
      <c r="R827" t="str">
        <f t="shared" si="75"/>
        <v>rock</v>
      </c>
      <c r="S827" s="6">
        <f t="shared" si="76"/>
        <v>41186.306527777779</v>
      </c>
      <c r="T827" s="6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2"/>
        <v>1.0145454545454546</v>
      </c>
      <c r="P828">
        <f t="shared" si="73"/>
        <v>112.24489795918367</v>
      </c>
      <c r="Q828" t="str">
        <f t="shared" si="74"/>
        <v>music</v>
      </c>
      <c r="R828" t="str">
        <f t="shared" si="75"/>
        <v>rock</v>
      </c>
      <c r="S828" s="6">
        <f t="shared" si="76"/>
        <v>40973.038541666669</v>
      </c>
      <c r="T828" s="6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2"/>
        <v>1.0333333333333334</v>
      </c>
      <c r="P829">
        <f t="shared" si="73"/>
        <v>27.272727272727273</v>
      </c>
      <c r="Q829" t="str">
        <f t="shared" si="74"/>
        <v>music</v>
      </c>
      <c r="R829" t="str">
        <f t="shared" si="75"/>
        <v>rock</v>
      </c>
      <c r="S829" s="6">
        <f t="shared" si="76"/>
        <v>40927.473460648151</v>
      </c>
      <c r="T829" s="6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2"/>
        <v>1.07</v>
      </c>
      <c r="P830">
        <f t="shared" si="73"/>
        <v>34.210526315789473</v>
      </c>
      <c r="Q830" t="str">
        <f t="shared" si="74"/>
        <v>music</v>
      </c>
      <c r="R830" t="str">
        <f t="shared" si="75"/>
        <v>rock</v>
      </c>
      <c r="S830" s="6">
        <f t="shared" si="76"/>
        <v>41073.050717592596</v>
      </c>
      <c r="T830" s="6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2"/>
        <v>1.04</v>
      </c>
      <c r="P831">
        <f t="shared" si="73"/>
        <v>31.25</v>
      </c>
      <c r="Q831" t="str">
        <f t="shared" si="74"/>
        <v>music</v>
      </c>
      <c r="R831" t="str">
        <f t="shared" si="75"/>
        <v>rock</v>
      </c>
      <c r="S831" s="6">
        <f t="shared" si="76"/>
        <v>42504.801388888889</v>
      </c>
      <c r="T831" s="6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2"/>
        <v>1.0783333333333334</v>
      </c>
      <c r="P832">
        <f t="shared" si="73"/>
        <v>56.25</v>
      </c>
      <c r="Q832" t="str">
        <f t="shared" si="74"/>
        <v>music</v>
      </c>
      <c r="R832" t="str">
        <f t="shared" si="75"/>
        <v>rock</v>
      </c>
      <c r="S832" s="6">
        <f t="shared" si="76"/>
        <v>41325.525752314818</v>
      </c>
      <c r="T832" s="6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2"/>
        <v>2.3333333333333335</v>
      </c>
      <c r="P833">
        <f t="shared" si="73"/>
        <v>75</v>
      </c>
      <c r="Q833" t="str">
        <f t="shared" si="74"/>
        <v>music</v>
      </c>
      <c r="R833" t="str">
        <f t="shared" si="75"/>
        <v>rock</v>
      </c>
      <c r="S833" s="6">
        <f t="shared" si="76"/>
        <v>40996.646921296298</v>
      </c>
      <c r="T833" s="6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72"/>
        <v>1.0060706666666666</v>
      </c>
      <c r="P834">
        <f t="shared" si="73"/>
        <v>97.402597402597408</v>
      </c>
      <c r="Q834" t="str">
        <f t="shared" si="74"/>
        <v>music</v>
      </c>
      <c r="R834" t="str">
        <f t="shared" si="75"/>
        <v>rock</v>
      </c>
      <c r="S834" s="6">
        <f t="shared" si="76"/>
        <v>40869.675173611111</v>
      </c>
      <c r="T834" s="6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78">E835/D835</f>
        <v>1.0166666666666666</v>
      </c>
      <c r="P835">
        <f t="shared" ref="P835:P898" si="79">IFERROR(D835/L835,0)</f>
        <v>146.34146341463415</v>
      </c>
      <c r="Q835" t="str">
        <f t="shared" ref="Q835:Q898" si="80">LEFT(N835,FIND("/",N835)-1)</f>
        <v>music</v>
      </c>
      <c r="R835" t="str">
        <f t="shared" ref="R835:R898" si="81">MID(N835,FIND("/",N835)+1,100)</f>
        <v>rock</v>
      </c>
      <c r="S835" s="6">
        <f t="shared" ref="S835:S898" si="82">(((J835/60)/60)/24)+DATE(1970,1,1)</f>
        <v>41718.878182870372</v>
      </c>
      <c r="T835" s="6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78"/>
        <v>1.3101818181818181</v>
      </c>
      <c r="P836">
        <f t="shared" si="79"/>
        <v>73.333333333333329</v>
      </c>
      <c r="Q836" t="str">
        <f t="shared" si="80"/>
        <v>music</v>
      </c>
      <c r="R836" t="str">
        <f t="shared" si="81"/>
        <v>rock</v>
      </c>
      <c r="S836" s="6">
        <f t="shared" si="82"/>
        <v>41422.822824074072</v>
      </c>
      <c r="T836" s="6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78"/>
        <v>1.1725000000000001</v>
      </c>
      <c r="P837">
        <f t="shared" si="79"/>
        <v>50</v>
      </c>
      <c r="Q837" t="str">
        <f t="shared" si="80"/>
        <v>music</v>
      </c>
      <c r="R837" t="str">
        <f t="shared" si="81"/>
        <v>rock</v>
      </c>
      <c r="S837" s="6">
        <f t="shared" si="82"/>
        <v>41005.45784722222</v>
      </c>
      <c r="T837" s="6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78"/>
        <v>1.009304</v>
      </c>
      <c r="P838">
        <f t="shared" si="79"/>
        <v>108.69565217391305</v>
      </c>
      <c r="Q838" t="str">
        <f t="shared" si="80"/>
        <v>music</v>
      </c>
      <c r="R838" t="str">
        <f t="shared" si="81"/>
        <v>rock</v>
      </c>
      <c r="S838" s="6">
        <f t="shared" si="82"/>
        <v>41524.056921296295</v>
      </c>
      <c r="T838" s="6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78"/>
        <v>1.218</v>
      </c>
      <c r="P839">
        <f t="shared" si="79"/>
        <v>40.322580645161288</v>
      </c>
      <c r="Q839" t="str">
        <f t="shared" si="80"/>
        <v>music</v>
      </c>
      <c r="R839" t="str">
        <f t="shared" si="81"/>
        <v>rock</v>
      </c>
      <c r="S839" s="6">
        <f t="shared" si="82"/>
        <v>41730.998402777775</v>
      </c>
      <c r="T839" s="6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78"/>
        <v>1.454</v>
      </c>
      <c r="P840">
        <f t="shared" si="79"/>
        <v>32.786885245901637</v>
      </c>
      <c r="Q840" t="str">
        <f t="shared" si="80"/>
        <v>music</v>
      </c>
      <c r="R840" t="str">
        <f t="shared" si="81"/>
        <v>rock</v>
      </c>
      <c r="S840" s="6">
        <f t="shared" si="82"/>
        <v>40895.897974537038</v>
      </c>
      <c r="T840" s="6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78"/>
        <v>1.166166</v>
      </c>
      <c r="P841">
        <f t="shared" si="79"/>
        <v>52.083333333333336</v>
      </c>
      <c r="Q841" t="str">
        <f t="shared" si="80"/>
        <v>music</v>
      </c>
      <c r="R841" t="str">
        <f t="shared" si="81"/>
        <v>rock</v>
      </c>
      <c r="S841" s="6">
        <f t="shared" si="82"/>
        <v>41144.763379629629</v>
      </c>
      <c r="T841" s="6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78"/>
        <v>1.2041660000000001</v>
      </c>
      <c r="P842">
        <f t="shared" si="79"/>
        <v>52.631578947368418</v>
      </c>
      <c r="Q842" t="str">
        <f t="shared" si="80"/>
        <v>music</v>
      </c>
      <c r="R842" t="str">
        <f t="shared" si="81"/>
        <v>metal</v>
      </c>
      <c r="S842" s="6">
        <f t="shared" si="82"/>
        <v>42607.226701388892</v>
      </c>
      <c r="T842" s="6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78"/>
        <v>1.0132000000000001</v>
      </c>
      <c r="P843">
        <f t="shared" si="79"/>
        <v>53.191489361702125</v>
      </c>
      <c r="Q843" t="str">
        <f t="shared" si="80"/>
        <v>music</v>
      </c>
      <c r="R843" t="str">
        <f t="shared" si="81"/>
        <v>metal</v>
      </c>
      <c r="S843" s="6">
        <f t="shared" si="82"/>
        <v>41923.838692129626</v>
      </c>
      <c r="T843" s="6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78"/>
        <v>1.0431999999999999</v>
      </c>
      <c r="P844">
        <f t="shared" si="79"/>
        <v>64.102564102564102</v>
      </c>
      <c r="Q844" t="str">
        <f t="shared" si="80"/>
        <v>music</v>
      </c>
      <c r="R844" t="str">
        <f t="shared" si="81"/>
        <v>metal</v>
      </c>
      <c r="S844" s="6">
        <f t="shared" si="82"/>
        <v>41526.592395833337</v>
      </c>
      <c r="T844" s="6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78"/>
        <v>2.6713333333333331</v>
      </c>
      <c r="P845">
        <f t="shared" si="79"/>
        <v>23.622047244094489</v>
      </c>
      <c r="Q845" t="str">
        <f t="shared" si="80"/>
        <v>music</v>
      </c>
      <c r="R845" t="str">
        <f t="shared" si="81"/>
        <v>metal</v>
      </c>
      <c r="S845" s="6">
        <f t="shared" si="82"/>
        <v>42695.257870370369</v>
      </c>
      <c r="T845" s="6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78"/>
        <v>1.9413333333333334</v>
      </c>
      <c r="P846">
        <f t="shared" si="79"/>
        <v>18.867924528301888</v>
      </c>
      <c r="Q846" t="str">
        <f t="shared" si="80"/>
        <v>music</v>
      </c>
      <c r="R846" t="str">
        <f t="shared" si="81"/>
        <v>metal</v>
      </c>
      <c r="S846" s="6">
        <f t="shared" si="82"/>
        <v>41905.684629629628</v>
      </c>
      <c r="T846" s="6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78"/>
        <v>1.203802</v>
      </c>
      <c r="P847">
        <f t="shared" si="79"/>
        <v>28.248587570621471</v>
      </c>
      <c r="Q847" t="str">
        <f t="shared" si="80"/>
        <v>music</v>
      </c>
      <c r="R847" t="str">
        <f t="shared" si="81"/>
        <v>metal</v>
      </c>
      <c r="S847" s="6">
        <f t="shared" si="82"/>
        <v>42578.205972222218</v>
      </c>
      <c r="T847" s="6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78"/>
        <v>1.2200090909090908</v>
      </c>
      <c r="P848">
        <f t="shared" si="79"/>
        <v>23.404255319148938</v>
      </c>
      <c r="Q848" t="str">
        <f t="shared" si="80"/>
        <v>music</v>
      </c>
      <c r="R848" t="str">
        <f t="shared" si="81"/>
        <v>metal</v>
      </c>
      <c r="S848" s="6">
        <f t="shared" si="82"/>
        <v>41694.391840277778</v>
      </c>
      <c r="T848" s="6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78"/>
        <v>1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6">
        <f t="shared" si="82"/>
        <v>42165.79833333334</v>
      </c>
      <c r="T849" s="6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78"/>
        <v>1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6">
        <f t="shared" si="82"/>
        <v>42078.792048611111</v>
      </c>
      <c r="T850" s="6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78"/>
        <v>1.1990000000000001</v>
      </c>
      <c r="P851">
        <f t="shared" si="79"/>
        <v>34.782608695652172</v>
      </c>
      <c r="Q851" t="str">
        <f t="shared" si="80"/>
        <v>music</v>
      </c>
      <c r="R851" t="str">
        <f t="shared" si="81"/>
        <v>metal</v>
      </c>
      <c r="S851" s="6">
        <f t="shared" si="82"/>
        <v>42051.148888888885</v>
      </c>
      <c r="T851" s="6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78"/>
        <v>1.55175</v>
      </c>
      <c r="P852">
        <f t="shared" si="79"/>
        <v>30.075187969924812</v>
      </c>
      <c r="Q852" t="str">
        <f t="shared" si="80"/>
        <v>music</v>
      </c>
      <c r="R852" t="str">
        <f t="shared" si="81"/>
        <v>metal</v>
      </c>
      <c r="S852" s="6">
        <f t="shared" si="82"/>
        <v>42452.827743055561</v>
      </c>
      <c r="T852" s="6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78"/>
        <v>1.3045</v>
      </c>
      <c r="P853">
        <f t="shared" si="79"/>
        <v>28.571428571428573</v>
      </c>
      <c r="Q853" t="str">
        <f t="shared" si="80"/>
        <v>music</v>
      </c>
      <c r="R853" t="str">
        <f t="shared" si="81"/>
        <v>metal</v>
      </c>
      <c r="S853" s="6">
        <f t="shared" si="82"/>
        <v>42522.880243055552</v>
      </c>
      <c r="T853" s="6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78"/>
        <v>1.0497142857142858</v>
      </c>
      <c r="P854">
        <f t="shared" si="79"/>
        <v>56.451612903225808</v>
      </c>
      <c r="Q854" t="str">
        <f t="shared" si="80"/>
        <v>music</v>
      </c>
      <c r="R854" t="str">
        <f t="shared" si="81"/>
        <v>metal</v>
      </c>
      <c r="S854" s="6">
        <f t="shared" si="82"/>
        <v>42656.805497685185</v>
      </c>
      <c r="T854" s="6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78"/>
        <v>1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6">
        <f t="shared" si="82"/>
        <v>42021.832280092596</v>
      </c>
      <c r="T855" s="6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78"/>
        <v>1.1822050359712231</v>
      </c>
      <c r="P856">
        <f t="shared" si="79"/>
        <v>55.711422845691381</v>
      </c>
      <c r="Q856" t="str">
        <f t="shared" si="80"/>
        <v>music</v>
      </c>
      <c r="R856" t="str">
        <f t="shared" si="81"/>
        <v>metal</v>
      </c>
      <c r="S856" s="6">
        <f t="shared" si="82"/>
        <v>42702.212337962963</v>
      </c>
      <c r="T856" s="6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78"/>
        <v>1.0344827586206897</v>
      </c>
      <c r="P857">
        <f t="shared" si="79"/>
        <v>30.851063829787233</v>
      </c>
      <c r="Q857" t="str">
        <f t="shared" si="80"/>
        <v>music</v>
      </c>
      <c r="R857" t="str">
        <f t="shared" si="81"/>
        <v>metal</v>
      </c>
      <c r="S857" s="6">
        <f t="shared" si="82"/>
        <v>42545.125196759262</v>
      </c>
      <c r="T857" s="6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78"/>
        <v>2.1800000000000002</v>
      </c>
      <c r="P858">
        <f t="shared" si="79"/>
        <v>8.9285714285714288</v>
      </c>
      <c r="Q858" t="str">
        <f t="shared" si="80"/>
        <v>music</v>
      </c>
      <c r="R858" t="str">
        <f t="shared" si="81"/>
        <v>metal</v>
      </c>
      <c r="S858" s="6">
        <f t="shared" si="82"/>
        <v>42609.311990740738</v>
      </c>
      <c r="T858" s="6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78"/>
        <v>1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6">
        <f t="shared" si="82"/>
        <v>42291.581377314811</v>
      </c>
      <c r="T859" s="6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78"/>
        <v>1.4400583333333332</v>
      </c>
      <c r="P860">
        <f t="shared" si="79"/>
        <v>15.789473684210526</v>
      </c>
      <c r="Q860" t="str">
        <f t="shared" si="80"/>
        <v>music</v>
      </c>
      <c r="R860" t="str">
        <f t="shared" si="81"/>
        <v>metal</v>
      </c>
      <c r="S860" s="6">
        <f t="shared" si="82"/>
        <v>42079.745578703703</v>
      </c>
      <c r="T860" s="6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78"/>
        <v>1.0467500000000001</v>
      </c>
      <c r="P861">
        <f t="shared" si="79"/>
        <v>40.816326530612244</v>
      </c>
      <c r="Q861" t="str">
        <f t="shared" si="80"/>
        <v>music</v>
      </c>
      <c r="R861" t="str">
        <f t="shared" si="81"/>
        <v>metal</v>
      </c>
      <c r="S861" s="6">
        <f t="shared" si="82"/>
        <v>42128.820231481484</v>
      </c>
      <c r="T861" s="6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78"/>
        <v>0.18142857142857144</v>
      </c>
      <c r="P862">
        <f t="shared" si="79"/>
        <v>291.66666666666669</v>
      </c>
      <c r="Q862" t="str">
        <f t="shared" si="80"/>
        <v>music</v>
      </c>
      <c r="R862" t="str">
        <f t="shared" si="81"/>
        <v>jazz</v>
      </c>
      <c r="S862" s="6">
        <f t="shared" si="82"/>
        <v>41570.482789351852</v>
      </c>
      <c r="T862" s="6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78"/>
        <v>2.2444444444444444E-2</v>
      </c>
      <c r="P863">
        <f t="shared" si="79"/>
        <v>2250</v>
      </c>
      <c r="Q863" t="str">
        <f t="shared" si="80"/>
        <v>music</v>
      </c>
      <c r="R863" t="str">
        <f t="shared" si="81"/>
        <v>jazz</v>
      </c>
      <c r="S863" s="6">
        <f t="shared" si="82"/>
        <v>42599.965324074074</v>
      </c>
      <c r="T863" s="6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78"/>
        <v>3.3999999999999998E-3</v>
      </c>
      <c r="P864">
        <f t="shared" si="79"/>
        <v>12500</v>
      </c>
      <c r="Q864" t="str">
        <f t="shared" si="80"/>
        <v>music</v>
      </c>
      <c r="R864" t="str">
        <f t="shared" si="81"/>
        <v>jazz</v>
      </c>
      <c r="S864" s="6">
        <f t="shared" si="82"/>
        <v>41559.5549537037</v>
      </c>
      <c r="T864" s="6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78"/>
        <v>4.4999999999999998E-2</v>
      </c>
      <c r="P865">
        <f t="shared" si="79"/>
        <v>400</v>
      </c>
      <c r="Q865" t="str">
        <f t="shared" si="80"/>
        <v>music</v>
      </c>
      <c r="R865" t="str">
        <f t="shared" si="81"/>
        <v>jazz</v>
      </c>
      <c r="S865" s="6">
        <f t="shared" si="82"/>
        <v>40921.117662037039</v>
      </c>
      <c r="T865" s="6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78"/>
        <v>0.41538461538461541</v>
      </c>
      <c r="P866">
        <f t="shared" si="79"/>
        <v>82.278481012658233</v>
      </c>
      <c r="Q866" t="str">
        <f t="shared" si="80"/>
        <v>music</v>
      </c>
      <c r="R866" t="str">
        <f t="shared" si="81"/>
        <v>jazz</v>
      </c>
      <c r="S866" s="6">
        <f t="shared" si="82"/>
        <v>41541.106921296298</v>
      </c>
      <c r="T866" s="6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78"/>
        <v>2.0454545454545454E-2</v>
      </c>
      <c r="P867">
        <f t="shared" si="79"/>
        <v>1100</v>
      </c>
      <c r="Q867" t="str">
        <f t="shared" si="80"/>
        <v>music</v>
      </c>
      <c r="R867" t="str">
        <f t="shared" si="81"/>
        <v>jazz</v>
      </c>
      <c r="S867" s="6">
        <f t="shared" si="82"/>
        <v>41230.77311342593</v>
      </c>
      <c r="T867" s="6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78"/>
        <v>0.18285714285714286</v>
      </c>
      <c r="P868">
        <f t="shared" si="79"/>
        <v>318.18181818181819</v>
      </c>
      <c r="Q868" t="str">
        <f t="shared" si="80"/>
        <v>music</v>
      </c>
      <c r="R868" t="str">
        <f t="shared" si="81"/>
        <v>jazz</v>
      </c>
      <c r="S868" s="6">
        <f t="shared" si="82"/>
        <v>42025.637939814813</v>
      </c>
      <c r="T868" s="6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78"/>
        <v>0.2402</v>
      </c>
      <c r="P869">
        <f t="shared" si="79"/>
        <v>454.54545454545456</v>
      </c>
      <c r="Q869" t="str">
        <f t="shared" si="80"/>
        <v>music</v>
      </c>
      <c r="R869" t="str">
        <f t="shared" si="81"/>
        <v>jazz</v>
      </c>
      <c r="S869" s="6">
        <f t="shared" si="82"/>
        <v>40088.105393518519</v>
      </c>
      <c r="T869" s="6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78"/>
        <v>1.1111111111111111E-3</v>
      </c>
      <c r="P870">
        <f t="shared" si="79"/>
        <v>45000</v>
      </c>
      <c r="Q870" t="str">
        <f t="shared" si="80"/>
        <v>music</v>
      </c>
      <c r="R870" t="str">
        <f t="shared" si="81"/>
        <v>jazz</v>
      </c>
      <c r="S870" s="6">
        <f t="shared" si="82"/>
        <v>41616.027754629627</v>
      </c>
      <c r="T870" s="6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78"/>
        <v>0.11818181818181818</v>
      </c>
      <c r="P871">
        <f t="shared" si="79"/>
        <v>2933.3333333333335</v>
      </c>
      <c r="Q871" t="str">
        <f t="shared" si="80"/>
        <v>music</v>
      </c>
      <c r="R871" t="str">
        <f t="shared" si="81"/>
        <v>jazz</v>
      </c>
      <c r="S871" s="6">
        <f t="shared" si="82"/>
        <v>41342.845567129632</v>
      </c>
      <c r="T871" s="6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78"/>
        <v>3.0999999999999999E-3</v>
      </c>
      <c r="P872">
        <f t="shared" si="79"/>
        <v>4000</v>
      </c>
      <c r="Q872" t="str">
        <f t="shared" si="80"/>
        <v>music</v>
      </c>
      <c r="R872" t="str">
        <f t="shared" si="81"/>
        <v>jazz</v>
      </c>
      <c r="S872" s="6">
        <f t="shared" si="82"/>
        <v>41488.022256944445</v>
      </c>
      <c r="T872" s="6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78"/>
        <v>5.4166666666666669E-2</v>
      </c>
      <c r="P873">
        <f t="shared" si="79"/>
        <v>500</v>
      </c>
      <c r="Q873" t="str">
        <f t="shared" si="80"/>
        <v>music</v>
      </c>
      <c r="R873" t="str">
        <f t="shared" si="81"/>
        <v>jazz</v>
      </c>
      <c r="S873" s="6">
        <f t="shared" si="82"/>
        <v>41577.561284722222</v>
      </c>
      <c r="T873" s="6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78"/>
        <v>8.1250000000000003E-3</v>
      </c>
      <c r="P874">
        <f t="shared" si="79"/>
        <v>4000</v>
      </c>
      <c r="Q874" t="str">
        <f t="shared" si="80"/>
        <v>music</v>
      </c>
      <c r="R874" t="str">
        <f t="shared" si="81"/>
        <v>jazz</v>
      </c>
      <c r="S874" s="6">
        <f t="shared" si="82"/>
        <v>40567.825543981482</v>
      </c>
      <c r="T874" s="6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78"/>
        <v>1.2857142857142857E-2</v>
      </c>
      <c r="P875">
        <f t="shared" si="79"/>
        <v>700</v>
      </c>
      <c r="Q875" t="str">
        <f t="shared" si="80"/>
        <v>music</v>
      </c>
      <c r="R875" t="str">
        <f t="shared" si="81"/>
        <v>jazz</v>
      </c>
      <c r="S875" s="6">
        <f t="shared" si="82"/>
        <v>41184.167129629634</v>
      </c>
      <c r="T875" s="6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78"/>
        <v>0.24333333333333335</v>
      </c>
      <c r="P876">
        <f t="shared" si="79"/>
        <v>142.85714285714286</v>
      </c>
      <c r="Q876" t="str">
        <f t="shared" si="80"/>
        <v>music</v>
      </c>
      <c r="R876" t="str">
        <f t="shared" si="81"/>
        <v>jazz</v>
      </c>
      <c r="S876" s="6">
        <f t="shared" si="82"/>
        <v>41368.583726851852</v>
      </c>
      <c r="T876" s="6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78"/>
        <v>0</v>
      </c>
      <c r="P877">
        <f t="shared" si="79"/>
        <v>0</v>
      </c>
      <c r="Q877" t="str">
        <f t="shared" si="80"/>
        <v>music</v>
      </c>
      <c r="R877" t="str">
        <f t="shared" si="81"/>
        <v>jazz</v>
      </c>
      <c r="S877" s="6">
        <f t="shared" si="82"/>
        <v>42248.723738425921</v>
      </c>
      <c r="T877" s="6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78"/>
        <v>0.40799492385786801</v>
      </c>
      <c r="P878">
        <f t="shared" si="79"/>
        <v>70.044444444444451</v>
      </c>
      <c r="Q878" t="str">
        <f t="shared" si="80"/>
        <v>music</v>
      </c>
      <c r="R878" t="str">
        <f t="shared" si="81"/>
        <v>jazz</v>
      </c>
      <c r="S878" s="6">
        <f t="shared" si="82"/>
        <v>41276.496840277774</v>
      </c>
      <c r="T878" s="6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78"/>
        <v>0.67549999999999999</v>
      </c>
      <c r="P879">
        <f t="shared" si="79"/>
        <v>68.965517241379317</v>
      </c>
      <c r="Q879" t="str">
        <f t="shared" si="80"/>
        <v>music</v>
      </c>
      <c r="R879" t="str">
        <f t="shared" si="81"/>
        <v>jazz</v>
      </c>
      <c r="S879" s="6">
        <f t="shared" si="82"/>
        <v>41597.788888888892</v>
      </c>
      <c r="T879" s="6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78"/>
        <v>1.2999999999999999E-2</v>
      </c>
      <c r="P880">
        <f t="shared" si="79"/>
        <v>2500</v>
      </c>
      <c r="Q880" t="str">
        <f t="shared" si="80"/>
        <v>music</v>
      </c>
      <c r="R880" t="str">
        <f t="shared" si="81"/>
        <v>jazz</v>
      </c>
      <c r="S880" s="6">
        <f t="shared" si="82"/>
        <v>40505.232916666668</v>
      </c>
      <c r="T880" s="6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78"/>
        <v>0.30666666666666664</v>
      </c>
      <c r="P881">
        <f t="shared" si="79"/>
        <v>70</v>
      </c>
      <c r="Q881" t="str">
        <f t="shared" si="80"/>
        <v>music</v>
      </c>
      <c r="R881" t="str">
        <f t="shared" si="81"/>
        <v>jazz</v>
      </c>
      <c r="S881" s="6">
        <f t="shared" si="82"/>
        <v>41037.829918981479</v>
      </c>
      <c r="T881" s="6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78"/>
        <v>2.9894179894179893E-2</v>
      </c>
      <c r="P882">
        <f t="shared" si="79"/>
        <v>472.5</v>
      </c>
      <c r="Q882" t="str">
        <f t="shared" si="80"/>
        <v>music</v>
      </c>
      <c r="R882" t="str">
        <f t="shared" si="81"/>
        <v>indie rock</v>
      </c>
      <c r="S882" s="6">
        <f t="shared" si="82"/>
        <v>41179.32104166667</v>
      </c>
      <c r="T882" s="6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78"/>
        <v>8.0000000000000002E-3</v>
      </c>
      <c r="P883">
        <f t="shared" si="79"/>
        <v>3750</v>
      </c>
      <c r="Q883" t="str">
        <f t="shared" si="80"/>
        <v>music</v>
      </c>
      <c r="R883" t="str">
        <f t="shared" si="81"/>
        <v>indie rock</v>
      </c>
      <c r="S883" s="6">
        <f t="shared" si="82"/>
        <v>40877.25099537037</v>
      </c>
      <c r="T883" s="6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78"/>
        <v>0.20133333333333334</v>
      </c>
      <c r="P884">
        <f t="shared" si="79"/>
        <v>107.14285714285714</v>
      </c>
      <c r="Q884" t="str">
        <f t="shared" si="80"/>
        <v>music</v>
      </c>
      <c r="R884" t="str">
        <f t="shared" si="81"/>
        <v>indie rock</v>
      </c>
      <c r="S884" s="6">
        <f t="shared" si="82"/>
        <v>40759.860532407409</v>
      </c>
      <c r="T884" s="6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78"/>
        <v>0.4002</v>
      </c>
      <c r="P885">
        <f t="shared" si="79"/>
        <v>208.33333333333334</v>
      </c>
      <c r="Q885" t="str">
        <f t="shared" si="80"/>
        <v>music</v>
      </c>
      <c r="R885" t="str">
        <f t="shared" si="81"/>
        <v>indie rock</v>
      </c>
      <c r="S885" s="6">
        <f t="shared" si="82"/>
        <v>42371.935590277775</v>
      </c>
      <c r="T885" s="6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78"/>
        <v>0.01</v>
      </c>
      <c r="P886">
        <f t="shared" si="79"/>
        <v>1000</v>
      </c>
      <c r="Q886" t="str">
        <f t="shared" si="80"/>
        <v>music</v>
      </c>
      <c r="R886" t="str">
        <f t="shared" si="81"/>
        <v>indie rock</v>
      </c>
      <c r="S886" s="6">
        <f t="shared" si="82"/>
        <v>40981.802615740737</v>
      </c>
      <c r="T886" s="6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78"/>
        <v>0.75</v>
      </c>
      <c r="P887">
        <f t="shared" si="79"/>
        <v>47.61904761904762</v>
      </c>
      <c r="Q887" t="str">
        <f t="shared" si="80"/>
        <v>music</v>
      </c>
      <c r="R887" t="str">
        <f t="shared" si="81"/>
        <v>indie rock</v>
      </c>
      <c r="S887" s="6">
        <f t="shared" si="82"/>
        <v>42713.941099537042</v>
      </c>
      <c r="T887" s="6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78"/>
        <v>0.41</v>
      </c>
      <c r="P888">
        <f t="shared" si="79"/>
        <v>71.428571428571431</v>
      </c>
      <c r="Q888" t="str">
        <f t="shared" si="80"/>
        <v>music</v>
      </c>
      <c r="R888" t="str">
        <f t="shared" si="81"/>
        <v>indie rock</v>
      </c>
      <c r="S888" s="6">
        <f t="shared" si="82"/>
        <v>42603.870520833334</v>
      </c>
      <c r="T888" s="6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78"/>
        <v>0</v>
      </c>
      <c r="P889">
        <f t="shared" si="79"/>
        <v>0</v>
      </c>
      <c r="Q889" t="str">
        <f t="shared" si="80"/>
        <v>music</v>
      </c>
      <c r="R889" t="str">
        <f t="shared" si="81"/>
        <v>indie rock</v>
      </c>
      <c r="S889" s="6">
        <f t="shared" si="82"/>
        <v>41026.958969907406</v>
      </c>
      <c r="T889" s="6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78"/>
        <v>7.1999999999999995E-2</v>
      </c>
      <c r="P890">
        <f t="shared" si="79"/>
        <v>250</v>
      </c>
      <c r="Q890" t="str">
        <f t="shared" si="80"/>
        <v>music</v>
      </c>
      <c r="R890" t="str">
        <f t="shared" si="81"/>
        <v>indie rock</v>
      </c>
      <c r="S890" s="6">
        <f t="shared" si="82"/>
        <v>40751.753298611111</v>
      </c>
      <c r="T890" s="6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78"/>
        <v>9.4412800000000005E-2</v>
      </c>
      <c r="P891">
        <f t="shared" si="79"/>
        <v>781.25</v>
      </c>
      <c r="Q891" t="str">
        <f t="shared" si="80"/>
        <v>music</v>
      </c>
      <c r="R891" t="str">
        <f t="shared" si="81"/>
        <v>indie rock</v>
      </c>
      <c r="S891" s="6">
        <f t="shared" si="82"/>
        <v>41887.784062500003</v>
      </c>
      <c r="T891" s="6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78"/>
        <v>4.1666666666666664E-2</v>
      </c>
      <c r="P892">
        <f t="shared" si="79"/>
        <v>750</v>
      </c>
      <c r="Q892" t="str">
        <f t="shared" si="80"/>
        <v>music</v>
      </c>
      <c r="R892" t="str">
        <f t="shared" si="81"/>
        <v>indie rock</v>
      </c>
      <c r="S892" s="6">
        <f t="shared" si="82"/>
        <v>41569.698831018519</v>
      </c>
      <c r="T892" s="6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78"/>
        <v>3.2500000000000001E-2</v>
      </c>
      <c r="P893">
        <f t="shared" si="79"/>
        <v>888.88888888888891</v>
      </c>
      <c r="Q893" t="str">
        <f t="shared" si="80"/>
        <v>music</v>
      </c>
      <c r="R893" t="str">
        <f t="shared" si="81"/>
        <v>indie rock</v>
      </c>
      <c r="S893" s="6">
        <f t="shared" si="82"/>
        <v>41842.031597222223</v>
      </c>
      <c r="T893" s="6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78"/>
        <v>0.40749999999999997</v>
      </c>
      <c r="P894">
        <f t="shared" si="79"/>
        <v>352.94117647058823</v>
      </c>
      <c r="Q894" t="str">
        <f t="shared" si="80"/>
        <v>music</v>
      </c>
      <c r="R894" t="str">
        <f t="shared" si="81"/>
        <v>indie rock</v>
      </c>
      <c r="S894" s="6">
        <f t="shared" si="82"/>
        <v>40304.20003472222</v>
      </c>
      <c r="T894" s="6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78"/>
        <v>0.1</v>
      </c>
      <c r="P895">
        <f t="shared" si="79"/>
        <v>400</v>
      </c>
      <c r="Q895" t="str">
        <f t="shared" si="80"/>
        <v>music</v>
      </c>
      <c r="R895" t="str">
        <f t="shared" si="81"/>
        <v>indie rock</v>
      </c>
      <c r="S895" s="6">
        <f t="shared" si="82"/>
        <v>42065.897719907407</v>
      </c>
      <c r="T895" s="6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78"/>
        <v>0.39169999999999999</v>
      </c>
      <c r="P896">
        <f t="shared" si="79"/>
        <v>377.35849056603774</v>
      </c>
      <c r="Q896" t="str">
        <f t="shared" si="80"/>
        <v>music</v>
      </c>
      <c r="R896" t="str">
        <f t="shared" si="81"/>
        <v>indie rock</v>
      </c>
      <c r="S896" s="6">
        <f t="shared" si="82"/>
        <v>42496.981597222228</v>
      </c>
      <c r="T896" s="6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78"/>
        <v>2.4375000000000001E-2</v>
      </c>
      <c r="P897">
        <f t="shared" si="79"/>
        <v>1142.8571428571429</v>
      </c>
      <c r="Q897" t="str">
        <f t="shared" si="80"/>
        <v>music</v>
      </c>
      <c r="R897" t="str">
        <f t="shared" si="81"/>
        <v>indie rock</v>
      </c>
      <c r="S897" s="6">
        <f t="shared" si="82"/>
        <v>40431.127650462964</v>
      </c>
      <c r="T897" s="6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78"/>
        <v>0.4</v>
      </c>
      <c r="P898">
        <f t="shared" si="79"/>
        <v>111.11111111111111</v>
      </c>
      <c r="Q898" t="str">
        <f t="shared" si="80"/>
        <v>music</v>
      </c>
      <c r="R898" t="str">
        <f t="shared" si="81"/>
        <v>indie rock</v>
      </c>
      <c r="S898" s="6">
        <f t="shared" si="82"/>
        <v>42218.872986111113</v>
      </c>
      <c r="T898" s="6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84">E899/D899</f>
        <v>0</v>
      </c>
      <c r="P899">
        <f t="shared" ref="P899:P962" si="85">IFERROR(D899/L899,0)</f>
        <v>0</v>
      </c>
      <c r="Q899" t="str">
        <f t="shared" ref="Q899:Q962" si="86">LEFT(N899,FIND("/",N899)-1)</f>
        <v>music</v>
      </c>
      <c r="R899" t="str">
        <f t="shared" ref="R899:R962" si="87">MID(N899,FIND("/",N899)+1,100)</f>
        <v>indie rock</v>
      </c>
      <c r="S899" s="6">
        <f t="shared" ref="S899:S962" si="88">(((J899/60)/60)/24)+DATE(1970,1,1)</f>
        <v>41211.688750000001</v>
      </c>
      <c r="T899" s="6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4"/>
        <v>2.8000000000000001E-2</v>
      </c>
      <c r="P900">
        <f t="shared" si="85"/>
        <v>1250</v>
      </c>
      <c r="Q900" t="str">
        <f t="shared" si="86"/>
        <v>music</v>
      </c>
      <c r="R900" t="str">
        <f t="shared" si="87"/>
        <v>indie rock</v>
      </c>
      <c r="S900" s="6">
        <f t="shared" si="88"/>
        <v>40878.758217592593</v>
      </c>
      <c r="T900" s="6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4"/>
        <v>0.37333333333333335</v>
      </c>
      <c r="P901">
        <f t="shared" si="85"/>
        <v>93.75</v>
      </c>
      <c r="Q901" t="str">
        <f t="shared" si="86"/>
        <v>music</v>
      </c>
      <c r="R901" t="str">
        <f t="shared" si="87"/>
        <v>indie rock</v>
      </c>
      <c r="S901" s="6">
        <f t="shared" si="88"/>
        <v>40646.099097222221</v>
      </c>
      <c r="T901" s="6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4"/>
        <v>4.1999999999999997E-3</v>
      </c>
      <c r="P902">
        <f t="shared" si="85"/>
        <v>2500</v>
      </c>
      <c r="Q902" t="str">
        <f t="shared" si="86"/>
        <v>music</v>
      </c>
      <c r="R902" t="str">
        <f t="shared" si="87"/>
        <v>jazz</v>
      </c>
      <c r="S902" s="6">
        <f t="shared" si="88"/>
        <v>42429.84956018519</v>
      </c>
      <c r="T902" s="6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4"/>
        <v>0</v>
      </c>
      <c r="P903">
        <f t="shared" si="85"/>
        <v>0</v>
      </c>
      <c r="Q903" t="str">
        <f t="shared" si="86"/>
        <v>music</v>
      </c>
      <c r="R903" t="str">
        <f t="shared" si="87"/>
        <v>jazz</v>
      </c>
      <c r="S903" s="6">
        <f t="shared" si="88"/>
        <v>40291.81150462963</v>
      </c>
      <c r="T903" s="6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4"/>
        <v>3.0000000000000001E-3</v>
      </c>
      <c r="P904">
        <f t="shared" si="85"/>
        <v>10000</v>
      </c>
      <c r="Q904" t="str">
        <f t="shared" si="86"/>
        <v>music</v>
      </c>
      <c r="R904" t="str">
        <f t="shared" si="87"/>
        <v>jazz</v>
      </c>
      <c r="S904" s="6">
        <f t="shared" si="88"/>
        <v>41829.965532407405</v>
      </c>
      <c r="T904" s="6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4"/>
        <v>3.2000000000000001E-2</v>
      </c>
      <c r="P905">
        <f t="shared" si="85"/>
        <v>1250</v>
      </c>
      <c r="Q905" t="str">
        <f t="shared" si="86"/>
        <v>music</v>
      </c>
      <c r="R905" t="str">
        <f t="shared" si="87"/>
        <v>jazz</v>
      </c>
      <c r="S905" s="6">
        <f t="shared" si="88"/>
        <v>41149.796064814815</v>
      </c>
      <c r="T905" s="6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4"/>
        <v>3.0200000000000001E-3</v>
      </c>
      <c r="P906">
        <f t="shared" si="85"/>
        <v>16666.666666666668</v>
      </c>
      <c r="Q906" t="str">
        <f t="shared" si="86"/>
        <v>music</v>
      </c>
      <c r="R906" t="str">
        <f t="shared" si="87"/>
        <v>jazz</v>
      </c>
      <c r="S906" s="6">
        <f t="shared" si="88"/>
        <v>42342.080289351856</v>
      </c>
      <c r="T906" s="6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4"/>
        <v>3.0153846153846153E-2</v>
      </c>
      <c r="P907">
        <f t="shared" si="85"/>
        <v>1083.3333333333333</v>
      </c>
      <c r="Q907" t="str">
        <f t="shared" si="86"/>
        <v>music</v>
      </c>
      <c r="R907" t="str">
        <f t="shared" si="87"/>
        <v>jazz</v>
      </c>
      <c r="S907" s="6">
        <f t="shared" si="88"/>
        <v>40507.239884259259</v>
      </c>
      <c r="T907" s="6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4"/>
        <v>0</v>
      </c>
      <c r="P908">
        <f t="shared" si="85"/>
        <v>0</v>
      </c>
      <c r="Q908" t="str">
        <f t="shared" si="86"/>
        <v>music</v>
      </c>
      <c r="R908" t="str">
        <f t="shared" si="87"/>
        <v>jazz</v>
      </c>
      <c r="S908" s="6">
        <f t="shared" si="88"/>
        <v>41681.189699074072</v>
      </c>
      <c r="T908" s="6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4"/>
        <v>0</v>
      </c>
      <c r="P909">
        <f t="shared" si="85"/>
        <v>0</v>
      </c>
      <c r="Q909" t="str">
        <f t="shared" si="86"/>
        <v>music</v>
      </c>
      <c r="R909" t="str">
        <f t="shared" si="87"/>
        <v>jazz</v>
      </c>
      <c r="S909" s="6">
        <f t="shared" si="88"/>
        <v>40767.192395833335</v>
      </c>
      <c r="T909" s="6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4"/>
        <v>0</v>
      </c>
      <c r="P910">
        <f t="shared" si="85"/>
        <v>0</v>
      </c>
      <c r="Q910" t="str">
        <f t="shared" si="86"/>
        <v>music</v>
      </c>
      <c r="R910" t="str">
        <f t="shared" si="87"/>
        <v>jazz</v>
      </c>
      <c r="S910" s="6">
        <f t="shared" si="88"/>
        <v>40340.801562499997</v>
      </c>
      <c r="T910" s="6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4"/>
        <v>3.2500000000000001E-2</v>
      </c>
      <c r="P911">
        <f t="shared" si="85"/>
        <v>2000</v>
      </c>
      <c r="Q911" t="str">
        <f t="shared" si="86"/>
        <v>music</v>
      </c>
      <c r="R911" t="str">
        <f t="shared" si="87"/>
        <v>jazz</v>
      </c>
      <c r="S911" s="6">
        <f t="shared" si="88"/>
        <v>41081.69027777778</v>
      </c>
      <c r="T911" s="6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4"/>
        <v>0.22363636363636363</v>
      </c>
      <c r="P912">
        <f t="shared" si="85"/>
        <v>110</v>
      </c>
      <c r="Q912" t="str">
        <f t="shared" si="86"/>
        <v>music</v>
      </c>
      <c r="R912" t="str">
        <f t="shared" si="87"/>
        <v>jazz</v>
      </c>
      <c r="S912" s="6">
        <f t="shared" si="88"/>
        <v>42737.545358796298</v>
      </c>
      <c r="T912" s="6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4"/>
        <v>0</v>
      </c>
      <c r="P913">
        <f t="shared" si="85"/>
        <v>0</v>
      </c>
      <c r="Q913" t="str">
        <f t="shared" si="86"/>
        <v>music</v>
      </c>
      <c r="R913" t="str">
        <f t="shared" si="87"/>
        <v>jazz</v>
      </c>
      <c r="S913" s="6">
        <f t="shared" si="88"/>
        <v>41642.005150462966</v>
      </c>
      <c r="T913" s="6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4"/>
        <v>8.5714285714285719E-3</v>
      </c>
      <c r="P914">
        <f t="shared" si="85"/>
        <v>1750</v>
      </c>
      <c r="Q914" t="str">
        <f t="shared" si="86"/>
        <v>music</v>
      </c>
      <c r="R914" t="str">
        <f t="shared" si="87"/>
        <v>jazz</v>
      </c>
      <c r="S914" s="6">
        <f t="shared" si="88"/>
        <v>41194.109340277777</v>
      </c>
      <c r="T914" s="6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4"/>
        <v>6.6066666666666662E-2</v>
      </c>
      <c r="P915">
        <f t="shared" si="85"/>
        <v>1250</v>
      </c>
      <c r="Q915" t="str">
        <f t="shared" si="86"/>
        <v>music</v>
      </c>
      <c r="R915" t="str">
        <f t="shared" si="87"/>
        <v>jazz</v>
      </c>
      <c r="S915" s="6">
        <f t="shared" si="88"/>
        <v>41004.139108796298</v>
      </c>
      <c r="T915" s="6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4"/>
        <v>0</v>
      </c>
      <c r="P916">
        <f t="shared" si="85"/>
        <v>0</v>
      </c>
      <c r="Q916" t="str">
        <f t="shared" si="86"/>
        <v>music</v>
      </c>
      <c r="R916" t="str">
        <f t="shared" si="87"/>
        <v>jazz</v>
      </c>
      <c r="S916" s="6">
        <f t="shared" si="88"/>
        <v>41116.763275462967</v>
      </c>
      <c r="T916" s="6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4"/>
        <v>5.7692307692307696E-2</v>
      </c>
      <c r="P917">
        <f t="shared" si="85"/>
        <v>722.22222222222217</v>
      </c>
      <c r="Q917" t="str">
        <f t="shared" si="86"/>
        <v>music</v>
      </c>
      <c r="R917" t="str">
        <f t="shared" si="87"/>
        <v>jazz</v>
      </c>
      <c r="S917" s="6">
        <f t="shared" si="88"/>
        <v>40937.679560185185</v>
      </c>
      <c r="T917" s="6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4"/>
        <v>0</v>
      </c>
      <c r="P918">
        <f t="shared" si="85"/>
        <v>0</v>
      </c>
      <c r="Q918" t="str">
        <f t="shared" si="86"/>
        <v>music</v>
      </c>
      <c r="R918" t="str">
        <f t="shared" si="87"/>
        <v>jazz</v>
      </c>
      <c r="S918" s="6">
        <f t="shared" si="88"/>
        <v>40434.853402777779</v>
      </c>
      <c r="T918" s="6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4"/>
        <v>6.0000000000000001E-3</v>
      </c>
      <c r="P919">
        <f t="shared" si="85"/>
        <v>5000</v>
      </c>
      <c r="Q919" t="str">
        <f t="shared" si="86"/>
        <v>music</v>
      </c>
      <c r="R919" t="str">
        <f t="shared" si="87"/>
        <v>jazz</v>
      </c>
      <c r="S919" s="6">
        <f t="shared" si="88"/>
        <v>41802.94363425926</v>
      </c>
      <c r="T919" s="6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4"/>
        <v>5.0256410256410255E-2</v>
      </c>
      <c r="P920">
        <f t="shared" si="85"/>
        <v>390</v>
      </c>
      <c r="Q920" t="str">
        <f t="shared" si="86"/>
        <v>music</v>
      </c>
      <c r="R920" t="str">
        <f t="shared" si="87"/>
        <v>jazz</v>
      </c>
      <c r="S920" s="6">
        <f t="shared" si="88"/>
        <v>41944.916215277779</v>
      </c>
      <c r="T920" s="6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4"/>
        <v>5.0000000000000001E-3</v>
      </c>
      <c r="P921">
        <f t="shared" si="85"/>
        <v>20000</v>
      </c>
      <c r="Q921" t="str">
        <f t="shared" si="86"/>
        <v>music</v>
      </c>
      <c r="R921" t="str">
        <f t="shared" si="87"/>
        <v>jazz</v>
      </c>
      <c r="S921" s="6">
        <f t="shared" si="88"/>
        <v>41227.641724537039</v>
      </c>
      <c r="T921" s="6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4"/>
        <v>0</v>
      </c>
      <c r="P922">
        <f t="shared" si="85"/>
        <v>0</v>
      </c>
      <c r="Q922" t="str">
        <f t="shared" si="86"/>
        <v>music</v>
      </c>
      <c r="R922" t="str">
        <f t="shared" si="87"/>
        <v>jazz</v>
      </c>
      <c r="S922" s="6">
        <f t="shared" si="88"/>
        <v>41562.67155092593</v>
      </c>
      <c r="T922" s="6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4"/>
        <v>0.309</v>
      </c>
      <c r="P923">
        <f t="shared" si="85"/>
        <v>750</v>
      </c>
      <c r="Q923" t="str">
        <f t="shared" si="86"/>
        <v>music</v>
      </c>
      <c r="R923" t="str">
        <f t="shared" si="87"/>
        <v>jazz</v>
      </c>
      <c r="S923" s="6">
        <f t="shared" si="88"/>
        <v>40847.171018518515</v>
      </c>
      <c r="T923" s="6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4"/>
        <v>0.21037037037037037</v>
      </c>
      <c r="P924">
        <f t="shared" si="85"/>
        <v>900</v>
      </c>
      <c r="Q924" t="str">
        <f t="shared" si="86"/>
        <v>music</v>
      </c>
      <c r="R924" t="str">
        <f t="shared" si="87"/>
        <v>jazz</v>
      </c>
      <c r="S924" s="6">
        <f t="shared" si="88"/>
        <v>41878.530011574076</v>
      </c>
      <c r="T924" s="6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4"/>
        <v>2.1999999999999999E-2</v>
      </c>
      <c r="P925">
        <f t="shared" si="85"/>
        <v>2500</v>
      </c>
      <c r="Q925" t="str">
        <f t="shared" si="86"/>
        <v>music</v>
      </c>
      <c r="R925" t="str">
        <f t="shared" si="87"/>
        <v>jazz</v>
      </c>
      <c r="S925" s="6">
        <f t="shared" si="88"/>
        <v>41934.959756944445</v>
      </c>
      <c r="T925" s="6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4"/>
        <v>0.109</v>
      </c>
      <c r="P926">
        <f t="shared" si="85"/>
        <v>200</v>
      </c>
      <c r="Q926" t="str">
        <f t="shared" si="86"/>
        <v>music</v>
      </c>
      <c r="R926" t="str">
        <f t="shared" si="87"/>
        <v>jazz</v>
      </c>
      <c r="S926" s="6">
        <f t="shared" si="88"/>
        <v>41288.942928240744</v>
      </c>
      <c r="T926" s="6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4"/>
        <v>2.6666666666666668E-2</v>
      </c>
      <c r="P927">
        <f t="shared" si="85"/>
        <v>1200</v>
      </c>
      <c r="Q927" t="str">
        <f t="shared" si="86"/>
        <v>music</v>
      </c>
      <c r="R927" t="str">
        <f t="shared" si="87"/>
        <v>jazz</v>
      </c>
      <c r="S927" s="6">
        <f t="shared" si="88"/>
        <v>41575.880914351852</v>
      </c>
      <c r="T927" s="6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4"/>
        <v>0</v>
      </c>
      <c r="P928">
        <f t="shared" si="85"/>
        <v>0</v>
      </c>
      <c r="Q928" t="str">
        <f t="shared" si="86"/>
        <v>music</v>
      </c>
      <c r="R928" t="str">
        <f t="shared" si="87"/>
        <v>jazz</v>
      </c>
      <c r="S928" s="6">
        <f t="shared" si="88"/>
        <v>40338.02002314815</v>
      </c>
      <c r="T928" s="6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4"/>
        <v>0</v>
      </c>
      <c r="P929">
        <f t="shared" si="85"/>
        <v>0</v>
      </c>
      <c r="Q929" t="str">
        <f t="shared" si="86"/>
        <v>music</v>
      </c>
      <c r="R929" t="str">
        <f t="shared" si="87"/>
        <v>jazz</v>
      </c>
      <c r="S929" s="6">
        <f t="shared" si="88"/>
        <v>41013.822858796295</v>
      </c>
      <c r="T929" s="6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4"/>
        <v>0.10862068965517241</v>
      </c>
      <c r="P930">
        <f t="shared" si="85"/>
        <v>517.85714285714289</v>
      </c>
      <c r="Q930" t="str">
        <f t="shared" si="86"/>
        <v>music</v>
      </c>
      <c r="R930" t="str">
        <f t="shared" si="87"/>
        <v>jazz</v>
      </c>
      <c r="S930" s="6">
        <f t="shared" si="88"/>
        <v>41180.86241898148</v>
      </c>
      <c r="T930" s="6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4"/>
        <v>0</v>
      </c>
      <c r="P931">
        <f t="shared" si="85"/>
        <v>0</v>
      </c>
      <c r="Q931" t="str">
        <f t="shared" si="86"/>
        <v>music</v>
      </c>
      <c r="R931" t="str">
        <f t="shared" si="87"/>
        <v>jazz</v>
      </c>
      <c r="S931" s="6">
        <f t="shared" si="88"/>
        <v>40978.238067129627</v>
      </c>
      <c r="T931" s="6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4"/>
        <v>0.38333333333333336</v>
      </c>
      <c r="P932">
        <f t="shared" si="85"/>
        <v>180</v>
      </c>
      <c r="Q932" t="str">
        <f t="shared" si="86"/>
        <v>music</v>
      </c>
      <c r="R932" t="str">
        <f t="shared" si="87"/>
        <v>jazz</v>
      </c>
      <c r="S932" s="6">
        <f t="shared" si="88"/>
        <v>40312.915578703702</v>
      </c>
      <c r="T932" s="6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4"/>
        <v>6.5500000000000003E-2</v>
      </c>
      <c r="P933">
        <f t="shared" si="85"/>
        <v>285.71428571428572</v>
      </c>
      <c r="Q933" t="str">
        <f t="shared" si="86"/>
        <v>music</v>
      </c>
      <c r="R933" t="str">
        <f t="shared" si="87"/>
        <v>jazz</v>
      </c>
      <c r="S933" s="6">
        <f t="shared" si="88"/>
        <v>41680.359976851854</v>
      </c>
      <c r="T933" s="6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4"/>
        <v>0.14536842105263159</v>
      </c>
      <c r="P934">
        <f t="shared" si="85"/>
        <v>316.66666666666669</v>
      </c>
      <c r="Q934" t="str">
        <f t="shared" si="86"/>
        <v>music</v>
      </c>
      <c r="R934" t="str">
        <f t="shared" si="87"/>
        <v>jazz</v>
      </c>
      <c r="S934" s="6">
        <f t="shared" si="88"/>
        <v>41310.969270833331</v>
      </c>
      <c r="T934" s="6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4"/>
        <v>0.06</v>
      </c>
      <c r="P935">
        <f t="shared" si="85"/>
        <v>1000</v>
      </c>
      <c r="Q935" t="str">
        <f t="shared" si="86"/>
        <v>music</v>
      </c>
      <c r="R935" t="str">
        <f t="shared" si="87"/>
        <v>jazz</v>
      </c>
      <c r="S935" s="6">
        <f t="shared" si="88"/>
        <v>41711.169085648151</v>
      </c>
      <c r="T935" s="6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4"/>
        <v>0.30399999999999999</v>
      </c>
      <c r="P936">
        <f t="shared" si="85"/>
        <v>166.66666666666666</v>
      </c>
      <c r="Q936" t="str">
        <f t="shared" si="86"/>
        <v>music</v>
      </c>
      <c r="R936" t="str">
        <f t="shared" si="87"/>
        <v>jazz</v>
      </c>
      <c r="S936" s="6">
        <f t="shared" si="88"/>
        <v>41733.737083333333</v>
      </c>
      <c r="T936" s="6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4"/>
        <v>1.4285714285714285E-2</v>
      </c>
      <c r="P937">
        <f t="shared" si="85"/>
        <v>1750</v>
      </c>
      <c r="Q937" t="str">
        <f t="shared" si="86"/>
        <v>music</v>
      </c>
      <c r="R937" t="str">
        <f t="shared" si="87"/>
        <v>jazz</v>
      </c>
      <c r="S937" s="6">
        <f t="shared" si="88"/>
        <v>42368.333668981482</v>
      </c>
      <c r="T937" s="6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4"/>
        <v>0</v>
      </c>
      <c r="P938">
        <f t="shared" si="85"/>
        <v>0</v>
      </c>
      <c r="Q938" t="str">
        <f t="shared" si="86"/>
        <v>music</v>
      </c>
      <c r="R938" t="str">
        <f t="shared" si="87"/>
        <v>jazz</v>
      </c>
      <c r="S938" s="6">
        <f t="shared" si="88"/>
        <v>40883.024178240739</v>
      </c>
      <c r="T938" s="6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4"/>
        <v>1.1428571428571429E-2</v>
      </c>
      <c r="P939">
        <f t="shared" si="85"/>
        <v>1750</v>
      </c>
      <c r="Q939" t="str">
        <f t="shared" si="86"/>
        <v>music</v>
      </c>
      <c r="R939" t="str">
        <f t="shared" si="87"/>
        <v>jazz</v>
      </c>
      <c r="S939" s="6">
        <f t="shared" si="88"/>
        <v>41551.798113425924</v>
      </c>
      <c r="T939" s="6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4"/>
        <v>3.5714285714285713E-3</v>
      </c>
      <c r="P940">
        <f t="shared" si="85"/>
        <v>7000</v>
      </c>
      <c r="Q940" t="str">
        <f t="shared" si="86"/>
        <v>music</v>
      </c>
      <c r="R940" t="str">
        <f t="shared" si="87"/>
        <v>jazz</v>
      </c>
      <c r="S940" s="6">
        <f t="shared" si="88"/>
        <v>41124.479722222226</v>
      </c>
      <c r="T940" s="6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4"/>
        <v>1.4545454545454545E-2</v>
      </c>
      <c r="P941">
        <f t="shared" si="85"/>
        <v>1375</v>
      </c>
      <c r="Q941" t="str">
        <f t="shared" si="86"/>
        <v>music</v>
      </c>
      <c r="R941" t="str">
        <f t="shared" si="87"/>
        <v>jazz</v>
      </c>
      <c r="S941" s="6">
        <f t="shared" si="88"/>
        <v>41416.763171296298</v>
      </c>
      <c r="T941" s="6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4"/>
        <v>0.17155555555555554</v>
      </c>
      <c r="P942">
        <f t="shared" si="85"/>
        <v>642.85714285714289</v>
      </c>
      <c r="Q942" t="str">
        <f t="shared" si="86"/>
        <v>technology</v>
      </c>
      <c r="R942" t="str">
        <f t="shared" si="87"/>
        <v>wearables</v>
      </c>
      <c r="S942" s="6">
        <f t="shared" si="88"/>
        <v>42182.008402777778</v>
      </c>
      <c r="T942" s="6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4"/>
        <v>2.3220000000000001E-2</v>
      </c>
      <c r="P943">
        <f t="shared" si="85"/>
        <v>1612.9032258064517</v>
      </c>
      <c r="Q943" t="str">
        <f t="shared" si="86"/>
        <v>technology</v>
      </c>
      <c r="R943" t="str">
        <f t="shared" si="87"/>
        <v>wearables</v>
      </c>
      <c r="S943" s="6">
        <f t="shared" si="88"/>
        <v>42746.096585648149</v>
      </c>
      <c r="T943" s="6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4"/>
        <v>8.9066666666666669E-2</v>
      </c>
      <c r="P944">
        <f t="shared" si="85"/>
        <v>468.75</v>
      </c>
      <c r="Q944" t="str">
        <f t="shared" si="86"/>
        <v>technology</v>
      </c>
      <c r="R944" t="str">
        <f t="shared" si="87"/>
        <v>wearables</v>
      </c>
      <c r="S944" s="6">
        <f t="shared" si="88"/>
        <v>42382.843287037031</v>
      </c>
      <c r="T944" s="6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4"/>
        <v>9.633333333333334E-2</v>
      </c>
      <c r="P945">
        <f t="shared" si="85"/>
        <v>250</v>
      </c>
      <c r="Q945" t="str">
        <f t="shared" si="86"/>
        <v>technology</v>
      </c>
      <c r="R945" t="str">
        <f t="shared" si="87"/>
        <v>wearables</v>
      </c>
      <c r="S945" s="6">
        <f t="shared" si="88"/>
        <v>42673.66788194445</v>
      </c>
      <c r="T945" s="6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4"/>
        <v>0.13325999999999999</v>
      </c>
      <c r="P946">
        <f t="shared" si="85"/>
        <v>520.83333333333337</v>
      </c>
      <c r="Q946" t="str">
        <f t="shared" si="86"/>
        <v>technology</v>
      </c>
      <c r="R946" t="str">
        <f t="shared" si="87"/>
        <v>wearables</v>
      </c>
      <c r="S946" s="6">
        <f t="shared" si="88"/>
        <v>42444.583912037036</v>
      </c>
      <c r="T946" s="6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4"/>
        <v>2.4840000000000001E-2</v>
      </c>
      <c r="P947">
        <f t="shared" si="85"/>
        <v>6250</v>
      </c>
      <c r="Q947" t="str">
        <f t="shared" si="86"/>
        <v>technology</v>
      </c>
      <c r="R947" t="str">
        <f t="shared" si="87"/>
        <v>wearables</v>
      </c>
      <c r="S947" s="6">
        <f t="shared" si="88"/>
        <v>42732.872986111113</v>
      </c>
      <c r="T947" s="6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4"/>
        <v>1.9066666666666666E-2</v>
      </c>
      <c r="P948">
        <f t="shared" si="85"/>
        <v>3000</v>
      </c>
      <c r="Q948" t="str">
        <f t="shared" si="86"/>
        <v>technology</v>
      </c>
      <c r="R948" t="str">
        <f t="shared" si="87"/>
        <v>wearables</v>
      </c>
      <c r="S948" s="6">
        <f t="shared" si="88"/>
        <v>42592.750555555554</v>
      </c>
      <c r="T948" s="6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4"/>
        <v>0</v>
      </c>
      <c r="P949">
        <f t="shared" si="85"/>
        <v>0</v>
      </c>
      <c r="Q949" t="str">
        <f t="shared" si="86"/>
        <v>technology</v>
      </c>
      <c r="R949" t="str">
        <f t="shared" si="87"/>
        <v>wearables</v>
      </c>
      <c r="S949" s="6">
        <f t="shared" si="88"/>
        <v>42491.781319444446</v>
      </c>
      <c r="T949" s="6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4"/>
        <v>0.12</v>
      </c>
      <c r="P950">
        <f t="shared" si="85"/>
        <v>500</v>
      </c>
      <c r="Q950" t="str">
        <f t="shared" si="86"/>
        <v>technology</v>
      </c>
      <c r="R950" t="str">
        <f t="shared" si="87"/>
        <v>wearables</v>
      </c>
      <c r="S950" s="6">
        <f t="shared" si="88"/>
        <v>42411.828287037039</v>
      </c>
      <c r="T950" s="6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4"/>
        <v>1.3650000000000001E-2</v>
      </c>
      <c r="P951">
        <f t="shared" si="85"/>
        <v>2857.1428571428573</v>
      </c>
      <c r="Q951" t="str">
        <f t="shared" si="86"/>
        <v>technology</v>
      </c>
      <c r="R951" t="str">
        <f t="shared" si="87"/>
        <v>wearables</v>
      </c>
      <c r="S951" s="6">
        <f t="shared" si="88"/>
        <v>42361.043703703705</v>
      </c>
      <c r="T951" s="6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4"/>
        <v>0.28039999999999998</v>
      </c>
      <c r="P952">
        <f t="shared" si="85"/>
        <v>208.33333333333334</v>
      </c>
      <c r="Q952" t="str">
        <f t="shared" si="86"/>
        <v>technology</v>
      </c>
      <c r="R952" t="str">
        <f t="shared" si="87"/>
        <v>wearables</v>
      </c>
      <c r="S952" s="6">
        <f t="shared" si="88"/>
        <v>42356.750706018516</v>
      </c>
      <c r="T952" s="6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4"/>
        <v>0.38390000000000002</v>
      </c>
      <c r="P953">
        <f t="shared" si="85"/>
        <v>413.22314049586777</v>
      </c>
      <c r="Q953" t="str">
        <f t="shared" si="86"/>
        <v>technology</v>
      </c>
      <c r="R953" t="str">
        <f t="shared" si="87"/>
        <v>wearables</v>
      </c>
      <c r="S953" s="6">
        <f t="shared" si="88"/>
        <v>42480.653611111105</v>
      </c>
      <c r="T953" s="6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4"/>
        <v>0.39942857142857141</v>
      </c>
      <c r="P954">
        <f t="shared" si="85"/>
        <v>250</v>
      </c>
      <c r="Q954" t="str">
        <f t="shared" si="86"/>
        <v>technology</v>
      </c>
      <c r="R954" t="str">
        <f t="shared" si="87"/>
        <v>wearables</v>
      </c>
      <c r="S954" s="6">
        <f t="shared" si="88"/>
        <v>42662.613564814819</v>
      </c>
      <c r="T954" s="6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4"/>
        <v>8.3999999999999995E-3</v>
      </c>
      <c r="P955">
        <f t="shared" si="85"/>
        <v>3000</v>
      </c>
      <c r="Q955" t="str">
        <f t="shared" si="86"/>
        <v>technology</v>
      </c>
      <c r="R955" t="str">
        <f t="shared" si="87"/>
        <v>wearables</v>
      </c>
      <c r="S955" s="6">
        <f t="shared" si="88"/>
        <v>41999.164340277777</v>
      </c>
      <c r="T955" s="6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4"/>
        <v>0.43406666666666666</v>
      </c>
      <c r="P956">
        <f t="shared" si="85"/>
        <v>205.47945205479451</v>
      </c>
      <c r="Q956" t="str">
        <f t="shared" si="86"/>
        <v>technology</v>
      </c>
      <c r="R956" t="str">
        <f t="shared" si="87"/>
        <v>wearables</v>
      </c>
      <c r="S956" s="6">
        <f t="shared" si="88"/>
        <v>42194.833784722221</v>
      </c>
      <c r="T956" s="6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4"/>
        <v>5.6613333333333335E-2</v>
      </c>
      <c r="P957">
        <f t="shared" si="85"/>
        <v>3225.8064516129034</v>
      </c>
      <c r="Q957" t="str">
        <f t="shared" si="86"/>
        <v>technology</v>
      </c>
      <c r="R957" t="str">
        <f t="shared" si="87"/>
        <v>wearables</v>
      </c>
      <c r="S957" s="6">
        <f t="shared" si="88"/>
        <v>42586.295138888891</v>
      </c>
      <c r="T957" s="6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4"/>
        <v>1.7219999999999999E-2</v>
      </c>
      <c r="P958">
        <f t="shared" si="85"/>
        <v>2941.1764705882351</v>
      </c>
      <c r="Q958" t="str">
        <f t="shared" si="86"/>
        <v>technology</v>
      </c>
      <c r="R958" t="str">
        <f t="shared" si="87"/>
        <v>wearables</v>
      </c>
      <c r="S958" s="6">
        <f t="shared" si="88"/>
        <v>42060.913877314815</v>
      </c>
      <c r="T958" s="6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4"/>
        <v>1.9416666666666665E-2</v>
      </c>
      <c r="P959">
        <f t="shared" si="85"/>
        <v>1714.2857142857142</v>
      </c>
      <c r="Q959" t="str">
        <f t="shared" si="86"/>
        <v>technology</v>
      </c>
      <c r="R959" t="str">
        <f t="shared" si="87"/>
        <v>wearables</v>
      </c>
      <c r="S959" s="6">
        <f t="shared" si="88"/>
        <v>42660.552465277782</v>
      </c>
      <c r="T959" s="6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4"/>
        <v>0.11328275684711328</v>
      </c>
      <c r="P960">
        <f t="shared" si="85"/>
        <v>457.47058823529414</v>
      </c>
      <c r="Q960" t="str">
        <f t="shared" si="86"/>
        <v>technology</v>
      </c>
      <c r="R960" t="str">
        <f t="shared" si="87"/>
        <v>wearables</v>
      </c>
      <c r="S960" s="6">
        <f t="shared" si="88"/>
        <v>42082.802812499998</v>
      </c>
      <c r="T960" s="6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4"/>
        <v>0.3886</v>
      </c>
      <c r="P961">
        <f t="shared" si="85"/>
        <v>292.39766081871346</v>
      </c>
      <c r="Q961" t="str">
        <f t="shared" si="86"/>
        <v>technology</v>
      </c>
      <c r="R961" t="str">
        <f t="shared" si="87"/>
        <v>wearables</v>
      </c>
      <c r="S961" s="6">
        <f t="shared" si="88"/>
        <v>41993.174363425926</v>
      </c>
      <c r="T961" s="6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84"/>
        <v>0.46100628930817611</v>
      </c>
      <c r="P962">
        <f t="shared" si="85"/>
        <v>296.01063829787233</v>
      </c>
      <c r="Q962" t="str">
        <f t="shared" si="86"/>
        <v>technology</v>
      </c>
      <c r="R962" t="str">
        <f t="shared" si="87"/>
        <v>wearables</v>
      </c>
      <c r="S962" s="6">
        <f t="shared" si="88"/>
        <v>42766.626793981486</v>
      </c>
      <c r="T962" s="6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90">E963/D963</f>
        <v>0.42188421052631581</v>
      </c>
      <c r="P963">
        <f t="shared" ref="P963:P1026" si="91">IFERROR(D963/L963,0)</f>
        <v>863.63636363636363</v>
      </c>
      <c r="Q963" t="str">
        <f t="shared" ref="Q963:Q1026" si="92">LEFT(N963,FIND("/",N963)-1)</f>
        <v>technology</v>
      </c>
      <c r="R963" t="str">
        <f t="shared" ref="R963:R1026" si="93">MID(N963,FIND("/",N963)+1,100)</f>
        <v>wearables</v>
      </c>
      <c r="S963" s="6">
        <f t="shared" ref="S963:S1026" si="94">(((J963/60)/60)/24)+DATE(1970,1,1)</f>
        <v>42740.693692129629</v>
      </c>
      <c r="T963" s="6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0"/>
        <v>0.2848</v>
      </c>
      <c r="P964">
        <f t="shared" si="91"/>
        <v>67.567567567567565</v>
      </c>
      <c r="Q964" t="str">
        <f t="shared" si="92"/>
        <v>technology</v>
      </c>
      <c r="R964" t="str">
        <f t="shared" si="93"/>
        <v>wearables</v>
      </c>
      <c r="S964" s="6">
        <f t="shared" si="94"/>
        <v>42373.712418981479</v>
      </c>
      <c r="T964" s="6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0"/>
        <v>1.0771428571428571E-2</v>
      </c>
      <c r="P965">
        <f t="shared" si="91"/>
        <v>3888.8888888888887</v>
      </c>
      <c r="Q965" t="str">
        <f t="shared" si="92"/>
        <v>technology</v>
      </c>
      <c r="R965" t="str">
        <f t="shared" si="93"/>
        <v>wearables</v>
      </c>
      <c r="S965" s="6">
        <f t="shared" si="94"/>
        <v>42625.635636574079</v>
      </c>
      <c r="T965" s="6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0"/>
        <v>7.9909090909090902E-3</v>
      </c>
      <c r="P966">
        <f t="shared" si="91"/>
        <v>3793.1034482758619</v>
      </c>
      <c r="Q966" t="str">
        <f t="shared" si="92"/>
        <v>technology</v>
      </c>
      <c r="R966" t="str">
        <f t="shared" si="93"/>
        <v>wearables</v>
      </c>
      <c r="S966" s="6">
        <f t="shared" si="94"/>
        <v>42208.628692129627</v>
      </c>
      <c r="T966" s="6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0"/>
        <v>1.192E-2</v>
      </c>
      <c r="P967">
        <f t="shared" si="91"/>
        <v>4166.666666666667</v>
      </c>
      <c r="Q967" t="str">
        <f t="shared" si="92"/>
        <v>technology</v>
      </c>
      <c r="R967" t="str">
        <f t="shared" si="93"/>
        <v>wearables</v>
      </c>
      <c r="S967" s="6">
        <f t="shared" si="94"/>
        <v>42637.016736111109</v>
      </c>
      <c r="T967" s="6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0"/>
        <v>0.14799999999999999</v>
      </c>
      <c r="P968">
        <f t="shared" si="91"/>
        <v>400</v>
      </c>
      <c r="Q968" t="str">
        <f t="shared" si="92"/>
        <v>technology</v>
      </c>
      <c r="R968" t="str">
        <f t="shared" si="93"/>
        <v>wearables</v>
      </c>
      <c r="S968" s="6">
        <f t="shared" si="94"/>
        <v>42619.635787037041</v>
      </c>
      <c r="T968" s="6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0"/>
        <v>0.17810000000000001</v>
      </c>
      <c r="P969">
        <f t="shared" si="91"/>
        <v>246.91358024691357</v>
      </c>
      <c r="Q969" t="str">
        <f t="shared" si="92"/>
        <v>technology</v>
      </c>
      <c r="R969" t="str">
        <f t="shared" si="93"/>
        <v>wearables</v>
      </c>
      <c r="S969" s="6">
        <f t="shared" si="94"/>
        <v>42422.254328703704</v>
      </c>
      <c r="T969" s="6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0"/>
        <v>1.325E-2</v>
      </c>
      <c r="P970">
        <f t="shared" si="91"/>
        <v>2000</v>
      </c>
      <c r="Q970" t="str">
        <f t="shared" si="92"/>
        <v>technology</v>
      </c>
      <c r="R970" t="str">
        <f t="shared" si="93"/>
        <v>wearables</v>
      </c>
      <c r="S970" s="6">
        <f t="shared" si="94"/>
        <v>41836.847615740742</v>
      </c>
      <c r="T970" s="6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0"/>
        <v>0.46666666666666667</v>
      </c>
      <c r="P971">
        <f t="shared" si="91"/>
        <v>2727.2727272727275</v>
      </c>
      <c r="Q971" t="str">
        <f t="shared" si="92"/>
        <v>technology</v>
      </c>
      <c r="R971" t="str">
        <f t="shared" si="93"/>
        <v>wearables</v>
      </c>
      <c r="S971" s="6">
        <f t="shared" si="94"/>
        <v>42742.30332175926</v>
      </c>
      <c r="T971" s="6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0"/>
        <v>0.4592</v>
      </c>
      <c r="P972">
        <f t="shared" si="91"/>
        <v>357.14285714285717</v>
      </c>
      <c r="Q972" t="str">
        <f t="shared" si="92"/>
        <v>technology</v>
      </c>
      <c r="R972" t="str">
        <f t="shared" si="93"/>
        <v>wearables</v>
      </c>
      <c r="S972" s="6">
        <f t="shared" si="94"/>
        <v>42721.220520833333</v>
      </c>
      <c r="T972" s="6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0"/>
        <v>2.2599999999999999E-3</v>
      </c>
      <c r="P973">
        <f t="shared" si="91"/>
        <v>20000</v>
      </c>
      <c r="Q973" t="str">
        <f t="shared" si="92"/>
        <v>technology</v>
      </c>
      <c r="R973" t="str">
        <f t="shared" si="93"/>
        <v>wearables</v>
      </c>
      <c r="S973" s="6">
        <f t="shared" si="94"/>
        <v>42111.709027777775</v>
      </c>
      <c r="T973" s="6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0"/>
        <v>0.34625</v>
      </c>
      <c r="P974">
        <f t="shared" si="91"/>
        <v>444.44444444444446</v>
      </c>
      <c r="Q974" t="str">
        <f t="shared" si="92"/>
        <v>technology</v>
      </c>
      <c r="R974" t="str">
        <f t="shared" si="93"/>
        <v>wearables</v>
      </c>
      <c r="S974" s="6">
        <f t="shared" si="94"/>
        <v>41856.865717592591</v>
      </c>
      <c r="T974" s="6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0"/>
        <v>2.0549999999999999E-2</v>
      </c>
      <c r="P975">
        <f t="shared" si="91"/>
        <v>2500</v>
      </c>
      <c r="Q975" t="str">
        <f t="shared" si="92"/>
        <v>technology</v>
      </c>
      <c r="R975" t="str">
        <f t="shared" si="93"/>
        <v>wearables</v>
      </c>
      <c r="S975" s="6">
        <f t="shared" si="94"/>
        <v>42257.014965277776</v>
      </c>
      <c r="T975" s="6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0"/>
        <v>5.5999999999999999E-3</v>
      </c>
      <c r="P976">
        <f t="shared" si="91"/>
        <v>16666.666666666668</v>
      </c>
      <c r="Q976" t="str">
        <f t="shared" si="92"/>
        <v>technology</v>
      </c>
      <c r="R976" t="str">
        <f t="shared" si="93"/>
        <v>wearables</v>
      </c>
      <c r="S976" s="6">
        <f t="shared" si="94"/>
        <v>42424.749490740738</v>
      </c>
      <c r="T976" s="6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0"/>
        <v>2.6069999999999999E-2</v>
      </c>
      <c r="P977">
        <f t="shared" si="91"/>
        <v>4166.666666666667</v>
      </c>
      <c r="Q977" t="str">
        <f t="shared" si="92"/>
        <v>technology</v>
      </c>
      <c r="R977" t="str">
        <f t="shared" si="93"/>
        <v>wearables</v>
      </c>
      <c r="S977" s="6">
        <f t="shared" si="94"/>
        <v>42489.696585648147</v>
      </c>
      <c r="T977" s="6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0"/>
        <v>1.9259999999999999E-2</v>
      </c>
      <c r="P978">
        <f t="shared" si="91"/>
        <v>8333.3333333333339</v>
      </c>
      <c r="Q978" t="str">
        <f t="shared" si="92"/>
        <v>technology</v>
      </c>
      <c r="R978" t="str">
        <f t="shared" si="93"/>
        <v>wearables</v>
      </c>
      <c r="S978" s="6">
        <f t="shared" si="94"/>
        <v>42185.058993055558</v>
      </c>
      <c r="T978" s="6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0"/>
        <v>0.33666666666666667</v>
      </c>
      <c r="P979">
        <f t="shared" si="91"/>
        <v>225</v>
      </c>
      <c r="Q979" t="str">
        <f t="shared" si="92"/>
        <v>technology</v>
      </c>
      <c r="R979" t="str">
        <f t="shared" si="93"/>
        <v>wearables</v>
      </c>
      <c r="S979" s="6">
        <f t="shared" si="94"/>
        <v>42391.942094907412</v>
      </c>
      <c r="T979" s="6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0"/>
        <v>0.5626326718299024</v>
      </c>
      <c r="P980">
        <f t="shared" si="91"/>
        <v>1405.6016260162601</v>
      </c>
      <c r="Q980" t="str">
        <f t="shared" si="92"/>
        <v>technology</v>
      </c>
      <c r="R980" t="str">
        <f t="shared" si="93"/>
        <v>wearables</v>
      </c>
      <c r="S980" s="6">
        <f t="shared" si="94"/>
        <v>42395.309039351851</v>
      </c>
      <c r="T980" s="6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0"/>
        <v>0.82817600000000002</v>
      </c>
      <c r="P981">
        <f t="shared" si="91"/>
        <v>364.58333333333331</v>
      </c>
      <c r="Q981" t="str">
        <f t="shared" si="92"/>
        <v>technology</v>
      </c>
      <c r="R981" t="str">
        <f t="shared" si="93"/>
        <v>wearables</v>
      </c>
      <c r="S981" s="6">
        <f t="shared" si="94"/>
        <v>42506.416990740734</v>
      </c>
      <c r="T981" s="6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0"/>
        <v>0.14860000000000001</v>
      </c>
      <c r="P982">
        <f t="shared" si="91"/>
        <v>322.58064516129031</v>
      </c>
      <c r="Q982" t="str">
        <f t="shared" si="92"/>
        <v>technology</v>
      </c>
      <c r="R982" t="str">
        <f t="shared" si="93"/>
        <v>wearables</v>
      </c>
      <c r="S982" s="6">
        <f t="shared" si="94"/>
        <v>41928.904189814813</v>
      </c>
      <c r="T982" s="6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0"/>
        <v>1.2375123751237513E-4</v>
      </c>
      <c r="P983">
        <f t="shared" si="91"/>
        <v>22222</v>
      </c>
      <c r="Q983" t="str">
        <f t="shared" si="92"/>
        <v>technology</v>
      </c>
      <c r="R983" t="str">
        <f t="shared" si="93"/>
        <v>wearables</v>
      </c>
      <c r="S983" s="6">
        <f t="shared" si="94"/>
        <v>41830.947013888886</v>
      </c>
      <c r="T983" s="6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0"/>
        <v>1.7142857142857143E-4</v>
      </c>
      <c r="P984">
        <f t="shared" si="91"/>
        <v>5833.333333333333</v>
      </c>
      <c r="Q984" t="str">
        <f t="shared" si="92"/>
        <v>technology</v>
      </c>
      <c r="R984" t="str">
        <f t="shared" si="93"/>
        <v>wearables</v>
      </c>
      <c r="S984" s="6">
        <f t="shared" si="94"/>
        <v>42615.753310185188</v>
      </c>
      <c r="T984" s="6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0"/>
        <v>0.2950613611721471</v>
      </c>
      <c r="P985">
        <f t="shared" si="91"/>
        <v>582.22905027932961</v>
      </c>
      <c r="Q985" t="str">
        <f t="shared" si="92"/>
        <v>technology</v>
      </c>
      <c r="R985" t="str">
        <f t="shared" si="93"/>
        <v>wearables</v>
      </c>
      <c r="S985" s="6">
        <f t="shared" si="94"/>
        <v>42574.667650462965</v>
      </c>
      <c r="T985" s="6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0"/>
        <v>1.06E-2</v>
      </c>
      <c r="P986">
        <f t="shared" si="91"/>
        <v>3333.3333333333335</v>
      </c>
      <c r="Q986" t="str">
        <f t="shared" si="92"/>
        <v>technology</v>
      </c>
      <c r="R986" t="str">
        <f t="shared" si="93"/>
        <v>wearables</v>
      </c>
      <c r="S986" s="6">
        <f t="shared" si="94"/>
        <v>42061.11583333333</v>
      </c>
      <c r="T986" s="6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0"/>
        <v>6.2933333333333327E-2</v>
      </c>
      <c r="P987">
        <f t="shared" si="91"/>
        <v>1304.3478260869565</v>
      </c>
      <c r="Q987" t="str">
        <f t="shared" si="92"/>
        <v>technology</v>
      </c>
      <c r="R987" t="str">
        <f t="shared" si="93"/>
        <v>wearables</v>
      </c>
      <c r="S987" s="6">
        <f t="shared" si="94"/>
        <v>42339.967708333337</v>
      </c>
      <c r="T987" s="6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0"/>
        <v>0.1275</v>
      </c>
      <c r="P988">
        <f t="shared" si="91"/>
        <v>869.56521739130437</v>
      </c>
      <c r="Q988" t="str">
        <f t="shared" si="92"/>
        <v>technology</v>
      </c>
      <c r="R988" t="str">
        <f t="shared" si="93"/>
        <v>wearables</v>
      </c>
      <c r="S988" s="6">
        <f t="shared" si="94"/>
        <v>42324.767361111109</v>
      </c>
      <c r="T988" s="6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0"/>
        <v>0.13220000000000001</v>
      </c>
      <c r="P989">
        <f t="shared" si="91"/>
        <v>1219.5121951219512</v>
      </c>
      <c r="Q989" t="str">
        <f t="shared" si="92"/>
        <v>technology</v>
      </c>
      <c r="R989" t="str">
        <f t="shared" si="93"/>
        <v>wearables</v>
      </c>
      <c r="S989" s="6">
        <f t="shared" si="94"/>
        <v>41773.294560185182</v>
      </c>
      <c r="T989" s="6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0"/>
        <v>0</v>
      </c>
      <c r="P990">
        <f t="shared" si="91"/>
        <v>0</v>
      </c>
      <c r="Q990" t="str">
        <f t="shared" si="92"/>
        <v>technology</v>
      </c>
      <c r="R990" t="str">
        <f t="shared" si="93"/>
        <v>wearables</v>
      </c>
      <c r="S990" s="6">
        <f t="shared" si="94"/>
        <v>42614.356770833328</v>
      </c>
      <c r="T990" s="6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0"/>
        <v>0.16769999999999999</v>
      </c>
      <c r="P991">
        <f t="shared" si="91"/>
        <v>312.5</v>
      </c>
      <c r="Q991" t="str">
        <f t="shared" si="92"/>
        <v>technology</v>
      </c>
      <c r="R991" t="str">
        <f t="shared" si="93"/>
        <v>wearables</v>
      </c>
      <c r="S991" s="6">
        <f t="shared" si="94"/>
        <v>42611.933969907404</v>
      </c>
      <c r="T991" s="6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0"/>
        <v>1.0399999999999999E-3</v>
      </c>
      <c r="P992">
        <f t="shared" si="91"/>
        <v>12500</v>
      </c>
      <c r="Q992" t="str">
        <f t="shared" si="92"/>
        <v>technology</v>
      </c>
      <c r="R992" t="str">
        <f t="shared" si="93"/>
        <v>wearables</v>
      </c>
      <c r="S992" s="6">
        <f t="shared" si="94"/>
        <v>41855.784305555557</v>
      </c>
      <c r="T992" s="6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0"/>
        <v>4.24E-2</v>
      </c>
      <c r="P993">
        <f t="shared" si="91"/>
        <v>714.28571428571433</v>
      </c>
      <c r="Q993" t="str">
        <f t="shared" si="92"/>
        <v>technology</v>
      </c>
      <c r="R993" t="str">
        <f t="shared" si="93"/>
        <v>wearables</v>
      </c>
      <c r="S993" s="6">
        <f t="shared" si="94"/>
        <v>42538.75680555556</v>
      </c>
      <c r="T993" s="6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0"/>
        <v>4.6699999999999997E-3</v>
      </c>
      <c r="P994">
        <f t="shared" si="91"/>
        <v>25000</v>
      </c>
      <c r="Q994" t="str">
        <f t="shared" si="92"/>
        <v>technology</v>
      </c>
      <c r="R994" t="str">
        <f t="shared" si="93"/>
        <v>wearables</v>
      </c>
      <c r="S994" s="6">
        <f t="shared" si="94"/>
        <v>42437.924988425926</v>
      </c>
      <c r="T994" s="6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0"/>
        <v>0.25087142857142858</v>
      </c>
      <c r="P995">
        <f t="shared" si="91"/>
        <v>357.14285714285717</v>
      </c>
      <c r="Q995" t="str">
        <f t="shared" si="92"/>
        <v>technology</v>
      </c>
      <c r="R995" t="str">
        <f t="shared" si="93"/>
        <v>wearables</v>
      </c>
      <c r="S995" s="6">
        <f t="shared" si="94"/>
        <v>42652.964907407411</v>
      </c>
      <c r="T995" s="6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0"/>
        <v>2.3345000000000001E-2</v>
      </c>
      <c r="P996">
        <f t="shared" si="91"/>
        <v>18181.81818181818</v>
      </c>
      <c r="Q996" t="str">
        <f t="shared" si="92"/>
        <v>technology</v>
      </c>
      <c r="R996" t="str">
        <f t="shared" si="93"/>
        <v>wearables</v>
      </c>
      <c r="S996" s="6">
        <f t="shared" si="94"/>
        <v>41921.263078703705</v>
      </c>
      <c r="T996" s="6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0"/>
        <v>7.2599999999999998E-2</v>
      </c>
      <c r="P997">
        <f t="shared" si="91"/>
        <v>1111.1111111111111</v>
      </c>
      <c r="Q997" t="str">
        <f t="shared" si="92"/>
        <v>technology</v>
      </c>
      <c r="R997" t="str">
        <f t="shared" si="93"/>
        <v>wearables</v>
      </c>
      <c r="S997" s="6">
        <f t="shared" si="94"/>
        <v>41947.940740740742</v>
      </c>
      <c r="T997" s="6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0"/>
        <v>1.6250000000000001E-2</v>
      </c>
      <c r="P998">
        <f t="shared" si="91"/>
        <v>800</v>
      </c>
      <c r="Q998" t="str">
        <f t="shared" si="92"/>
        <v>technology</v>
      </c>
      <c r="R998" t="str">
        <f t="shared" si="93"/>
        <v>wearables</v>
      </c>
      <c r="S998" s="6">
        <f t="shared" si="94"/>
        <v>41817.866435185184</v>
      </c>
      <c r="T998" s="6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0"/>
        <v>1.2999999999999999E-2</v>
      </c>
      <c r="P999">
        <f t="shared" si="91"/>
        <v>625</v>
      </c>
      <c r="Q999" t="str">
        <f t="shared" si="92"/>
        <v>technology</v>
      </c>
      <c r="R999" t="str">
        <f t="shared" si="93"/>
        <v>wearables</v>
      </c>
      <c r="S999" s="6">
        <f t="shared" si="94"/>
        <v>41941.10297453704</v>
      </c>
      <c r="T999" s="6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0"/>
        <v>0.58558333333333334</v>
      </c>
      <c r="P1000">
        <f t="shared" si="91"/>
        <v>262.00873362445412</v>
      </c>
      <c r="Q1000" t="str">
        <f t="shared" si="92"/>
        <v>technology</v>
      </c>
      <c r="R1000" t="str">
        <f t="shared" si="93"/>
        <v>wearables</v>
      </c>
      <c r="S1000" s="6">
        <f t="shared" si="94"/>
        <v>42282.168993055559</v>
      </c>
      <c r="T1000" s="6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0"/>
        <v>7.7886666666666673E-2</v>
      </c>
      <c r="P1001">
        <f t="shared" si="91"/>
        <v>3750</v>
      </c>
      <c r="Q1001" t="str">
        <f t="shared" si="92"/>
        <v>technology</v>
      </c>
      <c r="R1001" t="str">
        <f t="shared" si="93"/>
        <v>wearables</v>
      </c>
      <c r="S1001" s="6">
        <f t="shared" si="94"/>
        <v>41926.29965277778</v>
      </c>
      <c r="T1001" s="6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0"/>
        <v>2.2157147647256063E-2</v>
      </c>
      <c r="P1002">
        <f t="shared" si="91"/>
        <v>149116.66666666666</v>
      </c>
      <c r="Q1002" t="str">
        <f t="shared" si="92"/>
        <v>technology</v>
      </c>
      <c r="R1002" t="str">
        <f t="shared" si="93"/>
        <v>wearables</v>
      </c>
      <c r="S1002" s="6">
        <f t="shared" si="94"/>
        <v>42749.059722222228</v>
      </c>
      <c r="T1002" s="6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0"/>
        <v>1.04</v>
      </c>
      <c r="P1003">
        <f t="shared" si="91"/>
        <v>1250</v>
      </c>
      <c r="Q1003" t="str">
        <f t="shared" si="92"/>
        <v>technology</v>
      </c>
      <c r="R1003" t="str">
        <f t="shared" si="93"/>
        <v>wearables</v>
      </c>
      <c r="S1003" s="6">
        <f t="shared" si="94"/>
        <v>42720.720057870371</v>
      </c>
      <c r="T1003" s="6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0"/>
        <v>0.29602960296029601</v>
      </c>
      <c r="P1004">
        <f t="shared" si="91"/>
        <v>454.5</v>
      </c>
      <c r="Q1004" t="str">
        <f t="shared" si="92"/>
        <v>technology</v>
      </c>
      <c r="R1004" t="str">
        <f t="shared" si="93"/>
        <v>wearables</v>
      </c>
      <c r="S1004" s="6">
        <f t="shared" si="94"/>
        <v>42325.684189814812</v>
      </c>
      <c r="T1004" s="6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0"/>
        <v>0.16055</v>
      </c>
      <c r="P1005">
        <f t="shared" si="91"/>
        <v>1333.3333333333333</v>
      </c>
      <c r="Q1005" t="str">
        <f t="shared" si="92"/>
        <v>technology</v>
      </c>
      <c r="R1005" t="str">
        <f t="shared" si="93"/>
        <v>wearables</v>
      </c>
      <c r="S1005" s="6">
        <f t="shared" si="94"/>
        <v>42780.709039351852</v>
      </c>
      <c r="T1005" s="6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0"/>
        <v>0.82208000000000003</v>
      </c>
      <c r="P1006">
        <f t="shared" si="91"/>
        <v>263.15789473684208</v>
      </c>
      <c r="Q1006" t="str">
        <f t="shared" si="92"/>
        <v>technology</v>
      </c>
      <c r="R1006" t="str">
        <f t="shared" si="93"/>
        <v>wearables</v>
      </c>
      <c r="S1006" s="6">
        <f t="shared" si="94"/>
        <v>42388.708645833336</v>
      </c>
      <c r="T1006" s="6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0"/>
        <v>0.75051000000000001</v>
      </c>
      <c r="P1007">
        <f t="shared" si="91"/>
        <v>1242.2360248447205</v>
      </c>
      <c r="Q1007" t="str">
        <f t="shared" si="92"/>
        <v>technology</v>
      </c>
      <c r="R1007" t="str">
        <f t="shared" si="93"/>
        <v>wearables</v>
      </c>
      <c r="S1007" s="6">
        <f t="shared" si="94"/>
        <v>42276.624803240738</v>
      </c>
      <c r="T1007" s="6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0"/>
        <v>5.8500000000000003E-2</v>
      </c>
      <c r="P1008">
        <f t="shared" si="91"/>
        <v>500</v>
      </c>
      <c r="Q1008" t="str">
        <f t="shared" si="92"/>
        <v>technology</v>
      </c>
      <c r="R1008" t="str">
        <f t="shared" si="93"/>
        <v>wearables</v>
      </c>
      <c r="S1008" s="6">
        <f t="shared" si="94"/>
        <v>41977.040185185186</v>
      </c>
      <c r="T1008" s="6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0"/>
        <v>0.44319999999999998</v>
      </c>
      <c r="P1009">
        <f t="shared" si="91"/>
        <v>394.73684210526318</v>
      </c>
      <c r="Q1009" t="str">
        <f t="shared" si="92"/>
        <v>technology</v>
      </c>
      <c r="R1009" t="str">
        <f t="shared" si="93"/>
        <v>wearables</v>
      </c>
      <c r="S1009" s="6">
        <f t="shared" si="94"/>
        <v>42676.583599537036</v>
      </c>
      <c r="T1009" s="6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0"/>
        <v>2.6737967914438501E-3</v>
      </c>
      <c r="P1010">
        <f t="shared" si="91"/>
        <v>93500</v>
      </c>
      <c r="Q1010" t="str">
        <f t="shared" si="92"/>
        <v>technology</v>
      </c>
      <c r="R1010" t="str">
        <f t="shared" si="93"/>
        <v>wearables</v>
      </c>
      <c r="S1010" s="6">
        <f t="shared" si="94"/>
        <v>42702.809201388889</v>
      </c>
      <c r="T1010" s="6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0"/>
        <v>0.1313</v>
      </c>
      <c r="P1011">
        <f t="shared" si="91"/>
        <v>495.04950495049508</v>
      </c>
      <c r="Q1011" t="str">
        <f t="shared" si="92"/>
        <v>technology</v>
      </c>
      <c r="R1011" t="str">
        <f t="shared" si="93"/>
        <v>wearables</v>
      </c>
      <c r="S1011" s="6">
        <f t="shared" si="94"/>
        <v>42510.604699074072</v>
      </c>
      <c r="T1011" s="6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0"/>
        <v>1.9088937093275488E-3</v>
      </c>
      <c r="P1012">
        <f t="shared" si="91"/>
        <v>28812.5</v>
      </c>
      <c r="Q1012" t="str">
        <f t="shared" si="92"/>
        <v>technology</v>
      </c>
      <c r="R1012" t="str">
        <f t="shared" si="93"/>
        <v>wearables</v>
      </c>
      <c r="S1012" s="6">
        <f t="shared" si="94"/>
        <v>42561.829421296294</v>
      </c>
      <c r="T1012" s="6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0"/>
        <v>3.7499999999999999E-3</v>
      </c>
      <c r="P1013">
        <f t="shared" si="91"/>
        <v>20000</v>
      </c>
      <c r="Q1013" t="str">
        <f t="shared" si="92"/>
        <v>technology</v>
      </c>
      <c r="R1013" t="str">
        <f t="shared" si="93"/>
        <v>wearables</v>
      </c>
      <c r="S1013" s="6">
        <f t="shared" si="94"/>
        <v>41946.898090277777</v>
      </c>
      <c r="T1013" s="6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0"/>
        <v>215.35021</v>
      </c>
      <c r="P1014">
        <f t="shared" si="91"/>
        <v>6.4516129032258061</v>
      </c>
      <c r="Q1014" t="str">
        <f t="shared" si="92"/>
        <v>technology</v>
      </c>
      <c r="R1014" t="str">
        <f t="shared" si="93"/>
        <v>wearables</v>
      </c>
      <c r="S1014" s="6">
        <f t="shared" si="94"/>
        <v>42714.440416666665</v>
      </c>
      <c r="T1014" s="6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0"/>
        <v>0.34527999999999998</v>
      </c>
      <c r="P1015">
        <f t="shared" si="91"/>
        <v>277.77777777777777</v>
      </c>
      <c r="Q1015" t="str">
        <f t="shared" si="92"/>
        <v>technology</v>
      </c>
      <c r="R1015" t="str">
        <f t="shared" si="93"/>
        <v>wearables</v>
      </c>
      <c r="S1015" s="6">
        <f t="shared" si="94"/>
        <v>42339.833981481483</v>
      </c>
      <c r="T1015" s="6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0"/>
        <v>0.30599999999999999</v>
      </c>
      <c r="P1016">
        <f t="shared" si="91"/>
        <v>625</v>
      </c>
      <c r="Q1016" t="str">
        <f t="shared" si="92"/>
        <v>technology</v>
      </c>
      <c r="R1016" t="str">
        <f t="shared" si="93"/>
        <v>wearables</v>
      </c>
      <c r="S1016" s="6">
        <f t="shared" si="94"/>
        <v>41955.002488425926</v>
      </c>
      <c r="T1016" s="6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0"/>
        <v>2.6666666666666668E-2</v>
      </c>
      <c r="P1017">
        <f t="shared" si="91"/>
        <v>1500</v>
      </c>
      <c r="Q1017" t="str">
        <f t="shared" si="92"/>
        <v>technology</v>
      </c>
      <c r="R1017" t="str">
        <f t="shared" si="93"/>
        <v>wearables</v>
      </c>
      <c r="S1017" s="6">
        <f t="shared" si="94"/>
        <v>42303.878414351857</v>
      </c>
      <c r="T1017" s="6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0"/>
        <v>2.8420000000000001E-2</v>
      </c>
      <c r="P1018">
        <f t="shared" si="91"/>
        <v>2631.5789473684213</v>
      </c>
      <c r="Q1018" t="str">
        <f t="shared" si="92"/>
        <v>technology</v>
      </c>
      <c r="R1018" t="str">
        <f t="shared" si="93"/>
        <v>wearables</v>
      </c>
      <c r="S1018" s="6">
        <f t="shared" si="94"/>
        <v>42422.107129629629</v>
      </c>
      <c r="T1018" s="6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0"/>
        <v>0.22878799999999999</v>
      </c>
      <c r="P1019">
        <f t="shared" si="91"/>
        <v>704.22535211267609</v>
      </c>
      <c r="Q1019" t="str">
        <f t="shared" si="92"/>
        <v>technology</v>
      </c>
      <c r="R1019" t="str">
        <f t="shared" si="93"/>
        <v>wearables</v>
      </c>
      <c r="S1019" s="6">
        <f t="shared" si="94"/>
        <v>42289.675173611111</v>
      </c>
      <c r="T1019" s="6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0"/>
        <v>3.1050000000000001E-2</v>
      </c>
      <c r="P1020">
        <f t="shared" si="91"/>
        <v>2857.1428571428573</v>
      </c>
      <c r="Q1020" t="str">
        <f t="shared" si="92"/>
        <v>technology</v>
      </c>
      <c r="R1020" t="str">
        <f t="shared" si="93"/>
        <v>wearables</v>
      </c>
      <c r="S1020" s="6">
        <f t="shared" si="94"/>
        <v>42535.492280092592</v>
      </c>
      <c r="T1020" s="6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0"/>
        <v>0.47333333333333333</v>
      </c>
      <c r="P1021">
        <f t="shared" si="91"/>
        <v>112.5</v>
      </c>
      <c r="Q1021" t="str">
        <f t="shared" si="92"/>
        <v>technology</v>
      </c>
      <c r="R1021" t="str">
        <f t="shared" si="93"/>
        <v>wearables</v>
      </c>
      <c r="S1021" s="6">
        <f t="shared" si="94"/>
        <v>42009.973946759259</v>
      </c>
      <c r="T1021" s="6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0"/>
        <v>2.0554838709677421</v>
      </c>
      <c r="P1022">
        <f t="shared" si="91"/>
        <v>51.666666666666664</v>
      </c>
      <c r="Q1022" t="str">
        <f t="shared" si="92"/>
        <v>music</v>
      </c>
      <c r="R1022" t="str">
        <f t="shared" si="93"/>
        <v>electronic music</v>
      </c>
      <c r="S1022" s="6">
        <f t="shared" si="94"/>
        <v>42127.069548611107</v>
      </c>
      <c r="T1022" s="6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0"/>
        <v>3.5180366666666667</v>
      </c>
      <c r="P1023">
        <f t="shared" si="91"/>
        <v>6.2761506276150625</v>
      </c>
      <c r="Q1023" t="str">
        <f t="shared" si="92"/>
        <v>music</v>
      </c>
      <c r="R1023" t="str">
        <f t="shared" si="93"/>
        <v>electronic music</v>
      </c>
      <c r="S1023" s="6">
        <f t="shared" si="94"/>
        <v>42271.251979166671</v>
      </c>
      <c r="T1023" s="6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0"/>
        <v>1.149</v>
      </c>
      <c r="P1024">
        <f t="shared" si="91"/>
        <v>27.027027027027028</v>
      </c>
      <c r="Q1024" t="str">
        <f t="shared" si="92"/>
        <v>music</v>
      </c>
      <c r="R1024" t="str">
        <f t="shared" si="93"/>
        <v>electronic music</v>
      </c>
      <c r="S1024" s="6">
        <f t="shared" si="94"/>
        <v>42111.646724537044</v>
      </c>
      <c r="T1024" s="6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0"/>
        <v>2.3715000000000002</v>
      </c>
      <c r="P1025">
        <f t="shared" si="91"/>
        <v>15.267175572519085</v>
      </c>
      <c r="Q1025" t="str">
        <f t="shared" si="92"/>
        <v>music</v>
      </c>
      <c r="R1025" t="str">
        <f t="shared" si="93"/>
        <v>electronic music</v>
      </c>
      <c r="S1025" s="6">
        <f t="shared" si="94"/>
        <v>42145.919687500005</v>
      </c>
      <c r="T1025" s="6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90"/>
        <v>1.1863774999999999</v>
      </c>
      <c r="P1026">
        <f t="shared" si="91"/>
        <v>327.86885245901641</v>
      </c>
      <c r="Q1026" t="str">
        <f t="shared" si="92"/>
        <v>music</v>
      </c>
      <c r="R1026" t="str">
        <f t="shared" si="93"/>
        <v>electronic music</v>
      </c>
      <c r="S1026" s="6">
        <f t="shared" si="94"/>
        <v>42370.580590277779</v>
      </c>
      <c r="T1026" s="6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96">E1027/D1027</f>
        <v>1.099283142857143</v>
      </c>
      <c r="P1027">
        <f t="shared" ref="P1027:P1090" si="97">IFERROR(D1027/L1027,0)</f>
        <v>65.359477124183002</v>
      </c>
      <c r="Q1027" t="str">
        <f t="shared" ref="Q1027:Q1090" si="98">LEFT(N1027,FIND("/",N1027)-1)</f>
        <v>music</v>
      </c>
      <c r="R1027" t="str">
        <f t="shared" ref="R1027:R1090" si="99">MID(N1027,FIND("/",N1027)+1,100)</f>
        <v>electronic music</v>
      </c>
      <c r="S1027" s="6">
        <f t="shared" ref="S1027:S1090" si="100">(((J1027/60)/60)/24)+DATE(1970,1,1)</f>
        <v>42049.833761574075</v>
      </c>
      <c r="T1027" s="6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6"/>
        <v>1.0000828571428571</v>
      </c>
      <c r="P1028">
        <f t="shared" si="97"/>
        <v>57.377049180327866</v>
      </c>
      <c r="Q1028" t="str">
        <f t="shared" si="98"/>
        <v>music</v>
      </c>
      <c r="R1028" t="str">
        <f t="shared" si="99"/>
        <v>electronic music</v>
      </c>
      <c r="S1028" s="6">
        <f t="shared" si="100"/>
        <v>42426.407592592594</v>
      </c>
      <c r="T1028" s="6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96"/>
        <v>1.0309292094387414</v>
      </c>
      <c r="P1029">
        <f t="shared" si="97"/>
        <v>67.576576576576571</v>
      </c>
      <c r="Q1029" t="str">
        <f t="shared" si="98"/>
        <v>music</v>
      </c>
      <c r="R1029" t="str">
        <f t="shared" si="99"/>
        <v>electronic music</v>
      </c>
      <c r="S1029" s="6">
        <f t="shared" si="100"/>
        <v>41905.034108796295</v>
      </c>
      <c r="T1029" s="6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96"/>
        <v>1.1727000000000001</v>
      </c>
      <c r="P1030">
        <f t="shared" si="97"/>
        <v>39.215686274509807</v>
      </c>
      <c r="Q1030" t="str">
        <f t="shared" si="98"/>
        <v>music</v>
      </c>
      <c r="R1030" t="str">
        <f t="shared" si="99"/>
        <v>electronic music</v>
      </c>
      <c r="S1030" s="6">
        <f t="shared" si="100"/>
        <v>42755.627372685187</v>
      </c>
      <c r="T1030" s="6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96"/>
        <v>1.1175999999999999</v>
      </c>
      <c r="P1031">
        <f t="shared" si="97"/>
        <v>70.921985815602838</v>
      </c>
      <c r="Q1031" t="str">
        <f t="shared" si="98"/>
        <v>music</v>
      </c>
      <c r="R1031" t="str">
        <f t="shared" si="99"/>
        <v>electronic music</v>
      </c>
      <c r="S1031" s="6">
        <f t="shared" si="100"/>
        <v>42044.711886574078</v>
      </c>
      <c r="T1031" s="6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96"/>
        <v>3.4209999999999998</v>
      </c>
      <c r="P1032">
        <f t="shared" si="97"/>
        <v>12.578616352201259</v>
      </c>
      <c r="Q1032" t="str">
        <f t="shared" si="98"/>
        <v>music</v>
      </c>
      <c r="R1032" t="str">
        <f t="shared" si="99"/>
        <v>electronic music</v>
      </c>
      <c r="S1032" s="6">
        <f t="shared" si="100"/>
        <v>42611.483206018514</v>
      </c>
      <c r="T1032" s="6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96"/>
        <v>1.0740000000000001</v>
      </c>
      <c r="P1033">
        <f t="shared" si="97"/>
        <v>101.01010101010101</v>
      </c>
      <c r="Q1033" t="str">
        <f t="shared" si="98"/>
        <v>music</v>
      </c>
      <c r="R1033" t="str">
        <f t="shared" si="99"/>
        <v>electronic music</v>
      </c>
      <c r="S1033" s="6">
        <f t="shared" si="100"/>
        <v>42324.764004629629</v>
      </c>
      <c r="T1033" s="6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96"/>
        <v>1.0849703703703704</v>
      </c>
      <c r="P1034">
        <f t="shared" si="97"/>
        <v>56.25</v>
      </c>
      <c r="Q1034" t="str">
        <f t="shared" si="98"/>
        <v>music</v>
      </c>
      <c r="R1034" t="str">
        <f t="shared" si="99"/>
        <v>electronic music</v>
      </c>
      <c r="S1034" s="6">
        <f t="shared" si="100"/>
        <v>42514.666956018518</v>
      </c>
      <c r="T1034" s="6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96"/>
        <v>1.0286144578313252</v>
      </c>
      <c r="P1035">
        <f t="shared" si="97"/>
        <v>49.185185185185183</v>
      </c>
      <c r="Q1035" t="str">
        <f t="shared" si="98"/>
        <v>music</v>
      </c>
      <c r="R1035" t="str">
        <f t="shared" si="99"/>
        <v>electronic music</v>
      </c>
      <c r="S1035" s="6">
        <f t="shared" si="100"/>
        <v>42688.732407407413</v>
      </c>
      <c r="T1035" s="6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96"/>
        <v>1.3000180000000001</v>
      </c>
      <c r="P1036">
        <f t="shared" si="97"/>
        <v>30.120481927710845</v>
      </c>
      <c r="Q1036" t="str">
        <f t="shared" si="98"/>
        <v>music</v>
      </c>
      <c r="R1036" t="str">
        <f t="shared" si="99"/>
        <v>electronic music</v>
      </c>
      <c r="S1036" s="6">
        <f t="shared" si="100"/>
        <v>42555.166712962964</v>
      </c>
      <c r="T1036" s="6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96"/>
        <v>1.0765217391304347</v>
      </c>
      <c r="P1037">
        <f t="shared" si="97"/>
        <v>60.526315789473685</v>
      </c>
      <c r="Q1037" t="str">
        <f t="shared" si="98"/>
        <v>music</v>
      </c>
      <c r="R1037" t="str">
        <f t="shared" si="99"/>
        <v>electronic music</v>
      </c>
      <c r="S1037" s="6">
        <f t="shared" si="100"/>
        <v>42016.641435185185</v>
      </c>
      <c r="T1037" s="6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96"/>
        <v>1.1236044444444444</v>
      </c>
      <c r="P1038">
        <f t="shared" si="97"/>
        <v>21.327014218009477</v>
      </c>
      <c r="Q1038" t="str">
        <f t="shared" si="98"/>
        <v>music</v>
      </c>
      <c r="R1038" t="str">
        <f t="shared" si="99"/>
        <v>electronic music</v>
      </c>
      <c r="S1038" s="6">
        <f t="shared" si="100"/>
        <v>41249.448958333334</v>
      </c>
      <c r="T1038" s="6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96"/>
        <v>1.0209999999999999</v>
      </c>
      <c r="P1039">
        <f t="shared" si="97"/>
        <v>47.61904761904762</v>
      </c>
      <c r="Q1039" t="str">
        <f t="shared" si="98"/>
        <v>music</v>
      </c>
      <c r="R1039" t="str">
        <f t="shared" si="99"/>
        <v>electronic music</v>
      </c>
      <c r="S1039" s="6">
        <f t="shared" si="100"/>
        <v>42119.822476851856</v>
      </c>
      <c r="T1039" s="6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96"/>
        <v>1.4533333333333334</v>
      </c>
      <c r="P1040">
        <f t="shared" si="97"/>
        <v>24.590163934426229</v>
      </c>
      <c r="Q1040" t="str">
        <f t="shared" si="98"/>
        <v>music</v>
      </c>
      <c r="R1040" t="str">
        <f t="shared" si="99"/>
        <v>electronic music</v>
      </c>
      <c r="S1040" s="6">
        <f t="shared" si="100"/>
        <v>42418.231747685189</v>
      </c>
      <c r="T1040" s="6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96"/>
        <v>1.282</v>
      </c>
      <c r="P1041">
        <f t="shared" si="97"/>
        <v>16.666666666666668</v>
      </c>
      <c r="Q1041" t="str">
        <f t="shared" si="98"/>
        <v>music</v>
      </c>
      <c r="R1041" t="str">
        <f t="shared" si="99"/>
        <v>electronic music</v>
      </c>
      <c r="S1041" s="6">
        <f t="shared" si="100"/>
        <v>42692.109328703707</v>
      </c>
      <c r="T1041" s="6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96"/>
        <v>2.9411764705882353E-3</v>
      </c>
      <c r="P1042">
        <f t="shared" si="97"/>
        <v>85000</v>
      </c>
      <c r="Q1042" t="str">
        <f t="shared" si="98"/>
        <v>journalism</v>
      </c>
      <c r="R1042" t="str">
        <f t="shared" si="99"/>
        <v>audio</v>
      </c>
      <c r="S1042" s="6">
        <f t="shared" si="100"/>
        <v>42579.708437499998</v>
      </c>
      <c r="T1042" s="6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96"/>
        <v>0</v>
      </c>
      <c r="P1043">
        <f t="shared" si="97"/>
        <v>0</v>
      </c>
      <c r="Q1043" t="str">
        <f t="shared" si="98"/>
        <v>journalism</v>
      </c>
      <c r="R1043" t="str">
        <f t="shared" si="99"/>
        <v>audio</v>
      </c>
      <c r="S1043" s="6">
        <f t="shared" si="100"/>
        <v>41831.060092592597</v>
      </c>
      <c r="T1043" s="6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96"/>
        <v>1.5384615384615385E-2</v>
      </c>
      <c r="P1044">
        <f t="shared" si="97"/>
        <v>650</v>
      </c>
      <c r="Q1044" t="str">
        <f t="shared" si="98"/>
        <v>journalism</v>
      </c>
      <c r="R1044" t="str">
        <f t="shared" si="99"/>
        <v>audio</v>
      </c>
      <c r="S1044" s="6">
        <f t="shared" si="100"/>
        <v>41851.696157407408</v>
      </c>
      <c r="T1044" s="6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96"/>
        <v>8.5370000000000001E-2</v>
      </c>
      <c r="P1045">
        <f t="shared" si="97"/>
        <v>342.46575342465752</v>
      </c>
      <c r="Q1045" t="str">
        <f t="shared" si="98"/>
        <v>journalism</v>
      </c>
      <c r="R1045" t="str">
        <f t="shared" si="99"/>
        <v>audio</v>
      </c>
      <c r="S1045" s="6">
        <f t="shared" si="100"/>
        <v>42114.252951388888</v>
      </c>
      <c r="T1045" s="6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96"/>
        <v>8.571428571428571E-4</v>
      </c>
      <c r="P1046">
        <f t="shared" si="97"/>
        <v>3500</v>
      </c>
      <c r="Q1046" t="str">
        <f t="shared" si="98"/>
        <v>journalism</v>
      </c>
      <c r="R1046" t="str">
        <f t="shared" si="99"/>
        <v>audio</v>
      </c>
      <c r="S1046" s="6">
        <f t="shared" si="100"/>
        <v>42011.925937499997</v>
      </c>
      <c r="T1046" s="6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96"/>
        <v>2.6599999999999999E-2</v>
      </c>
      <c r="P1047">
        <f t="shared" si="97"/>
        <v>1250</v>
      </c>
      <c r="Q1047" t="str">
        <f t="shared" si="98"/>
        <v>journalism</v>
      </c>
      <c r="R1047" t="str">
        <f t="shared" si="99"/>
        <v>audio</v>
      </c>
      <c r="S1047" s="6">
        <f t="shared" si="100"/>
        <v>41844.874421296299</v>
      </c>
      <c r="T1047" s="6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96"/>
        <v>0</v>
      </c>
      <c r="P1048">
        <f t="shared" si="97"/>
        <v>0</v>
      </c>
      <c r="Q1048" t="str">
        <f t="shared" si="98"/>
        <v>journalism</v>
      </c>
      <c r="R1048" t="str">
        <f t="shared" si="99"/>
        <v>audio</v>
      </c>
      <c r="S1048" s="6">
        <f t="shared" si="100"/>
        <v>42319.851388888885</v>
      </c>
      <c r="T1048" s="6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96"/>
        <v>5.0000000000000001E-4</v>
      </c>
      <c r="P1049">
        <f t="shared" si="97"/>
        <v>2000</v>
      </c>
      <c r="Q1049" t="str">
        <f t="shared" si="98"/>
        <v>journalism</v>
      </c>
      <c r="R1049" t="str">
        <f t="shared" si="99"/>
        <v>audio</v>
      </c>
      <c r="S1049" s="6">
        <f t="shared" si="100"/>
        <v>41918.818460648145</v>
      </c>
      <c r="T1049" s="6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96"/>
        <v>1.4133333333333333E-2</v>
      </c>
      <c r="P1050">
        <f t="shared" si="97"/>
        <v>3750</v>
      </c>
      <c r="Q1050" t="str">
        <f t="shared" si="98"/>
        <v>journalism</v>
      </c>
      <c r="R1050" t="str">
        <f t="shared" si="99"/>
        <v>audio</v>
      </c>
      <c r="S1050" s="6">
        <f t="shared" si="100"/>
        <v>42598.053113425922</v>
      </c>
      <c r="T1050" s="6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96"/>
        <v>0</v>
      </c>
      <c r="P1051">
        <f t="shared" si="97"/>
        <v>0</v>
      </c>
      <c r="Q1051" t="str">
        <f t="shared" si="98"/>
        <v>journalism</v>
      </c>
      <c r="R1051" t="str">
        <f t="shared" si="99"/>
        <v>audio</v>
      </c>
      <c r="S1051" s="6">
        <f t="shared" si="100"/>
        <v>42382.431076388893</v>
      </c>
      <c r="T1051" s="6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96"/>
        <v>0</v>
      </c>
      <c r="P1052">
        <f t="shared" si="97"/>
        <v>0</v>
      </c>
      <c r="Q1052" t="str">
        <f t="shared" si="98"/>
        <v>journalism</v>
      </c>
      <c r="R1052" t="str">
        <f t="shared" si="99"/>
        <v>audio</v>
      </c>
      <c r="S1052" s="6">
        <f t="shared" si="100"/>
        <v>42231.7971875</v>
      </c>
      <c r="T1052" s="6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96"/>
        <v>0</v>
      </c>
      <c r="P1053">
        <f t="shared" si="97"/>
        <v>0</v>
      </c>
      <c r="Q1053" t="str">
        <f t="shared" si="98"/>
        <v>journalism</v>
      </c>
      <c r="R1053" t="str">
        <f t="shared" si="99"/>
        <v>audio</v>
      </c>
      <c r="S1053" s="6">
        <f t="shared" si="100"/>
        <v>41850.014178240745</v>
      </c>
      <c r="T1053" s="6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96"/>
        <v>0</v>
      </c>
      <c r="P1054">
        <f t="shared" si="97"/>
        <v>0</v>
      </c>
      <c r="Q1054" t="str">
        <f t="shared" si="98"/>
        <v>journalism</v>
      </c>
      <c r="R1054" t="str">
        <f t="shared" si="99"/>
        <v>audio</v>
      </c>
      <c r="S1054" s="6">
        <f t="shared" si="100"/>
        <v>42483.797395833331</v>
      </c>
      <c r="T1054" s="6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96"/>
        <v>0.01</v>
      </c>
      <c r="P1055">
        <f t="shared" si="97"/>
        <v>1500</v>
      </c>
      <c r="Q1055" t="str">
        <f t="shared" si="98"/>
        <v>journalism</v>
      </c>
      <c r="R1055" t="str">
        <f t="shared" si="99"/>
        <v>audio</v>
      </c>
      <c r="S1055" s="6">
        <f t="shared" si="100"/>
        <v>42775.172824074078</v>
      </c>
      <c r="T1055" s="6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96"/>
        <v>0</v>
      </c>
      <c r="P1056">
        <f t="shared" si="97"/>
        <v>0</v>
      </c>
      <c r="Q1056" t="str">
        <f t="shared" si="98"/>
        <v>journalism</v>
      </c>
      <c r="R1056" t="str">
        <f t="shared" si="99"/>
        <v>audio</v>
      </c>
      <c r="S1056" s="6">
        <f t="shared" si="100"/>
        <v>41831.851840277777</v>
      </c>
      <c r="T1056" s="6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96"/>
        <v>0</v>
      </c>
      <c r="P1057">
        <f t="shared" si="97"/>
        <v>0</v>
      </c>
      <c r="Q1057" t="str">
        <f t="shared" si="98"/>
        <v>journalism</v>
      </c>
      <c r="R1057" t="str">
        <f t="shared" si="99"/>
        <v>audio</v>
      </c>
      <c r="S1057" s="6">
        <f t="shared" si="100"/>
        <v>42406.992418981477</v>
      </c>
      <c r="T1057" s="6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96"/>
        <v>0</v>
      </c>
      <c r="P1058">
        <f t="shared" si="97"/>
        <v>0</v>
      </c>
      <c r="Q1058" t="str">
        <f t="shared" si="98"/>
        <v>journalism</v>
      </c>
      <c r="R1058" t="str">
        <f t="shared" si="99"/>
        <v>audio</v>
      </c>
      <c r="S1058" s="6">
        <f t="shared" si="100"/>
        <v>42058.719641203701</v>
      </c>
      <c r="T1058" s="6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96"/>
        <v>0</v>
      </c>
      <c r="P1059">
        <f t="shared" si="97"/>
        <v>0</v>
      </c>
      <c r="Q1059" t="str">
        <f t="shared" si="98"/>
        <v>journalism</v>
      </c>
      <c r="R1059" t="str">
        <f t="shared" si="99"/>
        <v>audio</v>
      </c>
      <c r="S1059" s="6">
        <f t="shared" si="100"/>
        <v>42678.871331018512</v>
      </c>
      <c r="T1059" s="6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96"/>
        <v>0</v>
      </c>
      <c r="P1060">
        <f t="shared" si="97"/>
        <v>0</v>
      </c>
      <c r="Q1060" t="str">
        <f t="shared" si="98"/>
        <v>journalism</v>
      </c>
      <c r="R1060" t="str">
        <f t="shared" si="99"/>
        <v>audio</v>
      </c>
      <c r="S1060" s="6">
        <f t="shared" si="100"/>
        <v>42047.900960648149</v>
      </c>
      <c r="T1060" s="6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96"/>
        <v>0</v>
      </c>
      <c r="P1061">
        <f t="shared" si="97"/>
        <v>0</v>
      </c>
      <c r="Q1061" t="str">
        <f t="shared" si="98"/>
        <v>journalism</v>
      </c>
      <c r="R1061" t="str">
        <f t="shared" si="99"/>
        <v>audio</v>
      </c>
      <c r="S1061" s="6">
        <f t="shared" si="100"/>
        <v>42046.79</v>
      </c>
      <c r="T1061" s="6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96"/>
        <v>0.01</v>
      </c>
      <c r="P1062">
        <f t="shared" si="97"/>
        <v>5000</v>
      </c>
      <c r="Q1062" t="str">
        <f t="shared" si="98"/>
        <v>journalism</v>
      </c>
      <c r="R1062" t="str">
        <f t="shared" si="99"/>
        <v>audio</v>
      </c>
      <c r="S1062" s="6">
        <f t="shared" si="100"/>
        <v>42079.913113425922</v>
      </c>
      <c r="T1062" s="6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96"/>
        <v>0</v>
      </c>
      <c r="P1063">
        <f t="shared" si="97"/>
        <v>0</v>
      </c>
      <c r="Q1063" t="str">
        <f t="shared" si="98"/>
        <v>journalism</v>
      </c>
      <c r="R1063" t="str">
        <f t="shared" si="99"/>
        <v>audio</v>
      </c>
      <c r="S1063" s="6">
        <f t="shared" si="100"/>
        <v>42432.276712962965</v>
      </c>
      <c r="T1063" s="6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96"/>
        <v>0.95477386934673369</v>
      </c>
      <c r="P1064">
        <f t="shared" si="97"/>
        <v>49.75</v>
      </c>
      <c r="Q1064" t="str">
        <f t="shared" si="98"/>
        <v>journalism</v>
      </c>
      <c r="R1064" t="str">
        <f t="shared" si="99"/>
        <v>audio</v>
      </c>
      <c r="S1064" s="6">
        <f t="shared" si="100"/>
        <v>42556.807187500002</v>
      </c>
      <c r="T1064" s="6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96"/>
        <v>0</v>
      </c>
      <c r="P1065">
        <f t="shared" si="97"/>
        <v>0</v>
      </c>
      <c r="Q1065" t="str">
        <f t="shared" si="98"/>
        <v>journalism</v>
      </c>
      <c r="R1065" t="str">
        <f t="shared" si="99"/>
        <v>audio</v>
      </c>
      <c r="S1065" s="6">
        <f t="shared" si="100"/>
        <v>42583.030810185184</v>
      </c>
      <c r="T1065" s="6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96"/>
        <v>8.9744444444444446E-2</v>
      </c>
      <c r="P1066">
        <f t="shared" si="97"/>
        <v>731.70731707317077</v>
      </c>
      <c r="Q1066" t="str">
        <f t="shared" si="98"/>
        <v>games</v>
      </c>
      <c r="R1066" t="str">
        <f t="shared" si="99"/>
        <v>video games</v>
      </c>
      <c r="S1066" s="6">
        <f t="shared" si="100"/>
        <v>41417.228043981479</v>
      </c>
      <c r="T1066" s="6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96"/>
        <v>2.7E-2</v>
      </c>
      <c r="P1067">
        <f t="shared" si="97"/>
        <v>600</v>
      </c>
      <c r="Q1067" t="str">
        <f t="shared" si="98"/>
        <v>games</v>
      </c>
      <c r="R1067" t="str">
        <f t="shared" si="99"/>
        <v>video games</v>
      </c>
      <c r="S1067" s="6">
        <f t="shared" si="100"/>
        <v>41661.381041666667</v>
      </c>
      <c r="T1067" s="6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96"/>
        <v>3.3673333333333333E-2</v>
      </c>
      <c r="P1068">
        <f t="shared" si="97"/>
        <v>1013.5135135135135</v>
      </c>
      <c r="Q1068" t="str">
        <f t="shared" si="98"/>
        <v>games</v>
      </c>
      <c r="R1068" t="str">
        <f t="shared" si="99"/>
        <v>video games</v>
      </c>
      <c r="S1068" s="6">
        <f t="shared" si="100"/>
        <v>41445.962754629632</v>
      </c>
      <c r="T1068" s="6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96"/>
        <v>0.26</v>
      </c>
      <c r="P1069">
        <f t="shared" si="97"/>
        <v>50</v>
      </c>
      <c r="Q1069" t="str">
        <f t="shared" si="98"/>
        <v>games</v>
      </c>
      <c r="R1069" t="str">
        <f t="shared" si="99"/>
        <v>video games</v>
      </c>
      <c r="S1069" s="6">
        <f t="shared" si="100"/>
        <v>41599.855682870373</v>
      </c>
      <c r="T1069" s="6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96"/>
        <v>1.5E-3</v>
      </c>
      <c r="P1070">
        <f t="shared" si="97"/>
        <v>7500</v>
      </c>
      <c r="Q1070" t="str">
        <f t="shared" si="98"/>
        <v>games</v>
      </c>
      <c r="R1070" t="str">
        <f t="shared" si="99"/>
        <v>video games</v>
      </c>
      <c r="S1070" s="6">
        <f t="shared" si="100"/>
        <v>42440.371111111104</v>
      </c>
      <c r="T1070" s="6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96"/>
        <v>0.38636363636363635</v>
      </c>
      <c r="P1071">
        <f t="shared" si="97"/>
        <v>104.76190476190476</v>
      </c>
      <c r="Q1071" t="str">
        <f t="shared" si="98"/>
        <v>games</v>
      </c>
      <c r="R1071" t="str">
        <f t="shared" si="99"/>
        <v>video games</v>
      </c>
      <c r="S1071" s="6">
        <f t="shared" si="100"/>
        <v>41572.229849537034</v>
      </c>
      <c r="T1071" s="6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96"/>
        <v>7.0000000000000001E-3</v>
      </c>
      <c r="P1072">
        <f t="shared" si="97"/>
        <v>5000</v>
      </c>
      <c r="Q1072" t="str">
        <f t="shared" si="98"/>
        <v>games</v>
      </c>
      <c r="R1072" t="str">
        <f t="shared" si="99"/>
        <v>video games</v>
      </c>
      <c r="S1072" s="6">
        <f t="shared" si="100"/>
        <v>41163.011828703704</v>
      </c>
      <c r="T1072" s="6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96"/>
        <v>0</v>
      </c>
      <c r="P1073">
        <f t="shared" si="97"/>
        <v>0</v>
      </c>
      <c r="Q1073" t="str">
        <f t="shared" si="98"/>
        <v>games</v>
      </c>
      <c r="R1073" t="str">
        <f t="shared" si="99"/>
        <v>video games</v>
      </c>
      <c r="S1073" s="6">
        <f t="shared" si="100"/>
        <v>42295.753391203703</v>
      </c>
      <c r="T1073" s="6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96"/>
        <v>6.8000000000000005E-4</v>
      </c>
      <c r="P1074">
        <f t="shared" si="97"/>
        <v>18750</v>
      </c>
      <c r="Q1074" t="str">
        <f t="shared" si="98"/>
        <v>games</v>
      </c>
      <c r="R1074" t="str">
        <f t="shared" si="99"/>
        <v>video games</v>
      </c>
      <c r="S1074" s="6">
        <f t="shared" si="100"/>
        <v>41645.832141203704</v>
      </c>
      <c r="T1074" s="6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96"/>
        <v>1.3333333333333334E-2</v>
      </c>
      <c r="P1075">
        <f t="shared" si="97"/>
        <v>750</v>
      </c>
      <c r="Q1075" t="str">
        <f t="shared" si="98"/>
        <v>games</v>
      </c>
      <c r="R1075" t="str">
        <f t="shared" si="99"/>
        <v>video games</v>
      </c>
      <c r="S1075" s="6">
        <f t="shared" si="100"/>
        <v>40802.964594907404</v>
      </c>
      <c r="T1075" s="6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96"/>
        <v>6.3092592592592589E-2</v>
      </c>
      <c r="P1076">
        <f t="shared" si="97"/>
        <v>1800</v>
      </c>
      <c r="Q1076" t="str">
        <f t="shared" si="98"/>
        <v>games</v>
      </c>
      <c r="R1076" t="str">
        <f t="shared" si="99"/>
        <v>video games</v>
      </c>
      <c r="S1076" s="6">
        <f t="shared" si="100"/>
        <v>41613.172974537039</v>
      </c>
      <c r="T1076" s="6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96"/>
        <v>4.4999999999999998E-2</v>
      </c>
      <c r="P1077">
        <f t="shared" si="97"/>
        <v>333.33333333333331</v>
      </c>
      <c r="Q1077" t="str">
        <f t="shared" si="98"/>
        <v>games</v>
      </c>
      <c r="R1077" t="str">
        <f t="shared" si="99"/>
        <v>video games</v>
      </c>
      <c r="S1077" s="6">
        <f t="shared" si="100"/>
        <v>41005.904120370367</v>
      </c>
      <c r="T1077" s="6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96"/>
        <v>0.62765333333333329</v>
      </c>
      <c r="P1078">
        <f t="shared" si="97"/>
        <v>76.92307692307692</v>
      </c>
      <c r="Q1078" t="str">
        <f t="shared" si="98"/>
        <v>games</v>
      </c>
      <c r="R1078" t="str">
        <f t="shared" si="99"/>
        <v>video games</v>
      </c>
      <c r="S1078" s="6">
        <f t="shared" si="100"/>
        <v>41838.377893518518</v>
      </c>
      <c r="T1078" s="6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96"/>
        <v>0.29376000000000002</v>
      </c>
      <c r="P1079">
        <f t="shared" si="97"/>
        <v>149.70059880239521</v>
      </c>
      <c r="Q1079" t="str">
        <f t="shared" si="98"/>
        <v>games</v>
      </c>
      <c r="R1079" t="str">
        <f t="shared" si="99"/>
        <v>video games</v>
      </c>
      <c r="S1079" s="6">
        <f t="shared" si="100"/>
        <v>42353.16679398148</v>
      </c>
      <c r="T1079" s="6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96"/>
        <v>7.4999999999999997E-2</v>
      </c>
      <c r="P1080">
        <f t="shared" si="97"/>
        <v>120</v>
      </c>
      <c r="Q1080" t="str">
        <f t="shared" si="98"/>
        <v>games</v>
      </c>
      <c r="R1080" t="str">
        <f t="shared" si="99"/>
        <v>video games</v>
      </c>
      <c r="S1080" s="6">
        <f t="shared" si="100"/>
        <v>40701.195844907408</v>
      </c>
      <c r="T1080" s="6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96"/>
        <v>2.6076923076923077E-2</v>
      </c>
      <c r="P1081">
        <f t="shared" si="97"/>
        <v>1444.4444444444443</v>
      </c>
      <c r="Q1081" t="str">
        <f t="shared" si="98"/>
        <v>games</v>
      </c>
      <c r="R1081" t="str">
        <f t="shared" si="99"/>
        <v>video games</v>
      </c>
      <c r="S1081" s="6">
        <f t="shared" si="100"/>
        <v>42479.566388888896</v>
      </c>
      <c r="T1081" s="6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96"/>
        <v>9.1050000000000006E-2</v>
      </c>
      <c r="P1082">
        <f t="shared" si="97"/>
        <v>204.08163265306123</v>
      </c>
      <c r="Q1082" t="str">
        <f t="shared" si="98"/>
        <v>games</v>
      </c>
      <c r="R1082" t="str">
        <f t="shared" si="99"/>
        <v>video games</v>
      </c>
      <c r="S1082" s="6">
        <f t="shared" si="100"/>
        <v>41740.138113425928</v>
      </c>
      <c r="T1082" s="6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96"/>
        <v>1.7647058823529413E-4</v>
      </c>
      <c r="P1083">
        <f t="shared" si="97"/>
        <v>17000</v>
      </c>
      <c r="Q1083" t="str">
        <f t="shared" si="98"/>
        <v>games</v>
      </c>
      <c r="R1083" t="str">
        <f t="shared" si="99"/>
        <v>video games</v>
      </c>
      <c r="S1083" s="6">
        <f t="shared" si="100"/>
        <v>42002.926990740743</v>
      </c>
      <c r="T1083" s="6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96"/>
        <v>5.5999999999999999E-3</v>
      </c>
      <c r="P1084">
        <f t="shared" si="97"/>
        <v>3333.3333333333335</v>
      </c>
      <c r="Q1084" t="str">
        <f t="shared" si="98"/>
        <v>games</v>
      </c>
      <c r="R1084" t="str">
        <f t="shared" si="99"/>
        <v>video games</v>
      </c>
      <c r="S1084" s="6">
        <f t="shared" si="100"/>
        <v>41101.906111111115</v>
      </c>
      <c r="T1084" s="6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96"/>
        <v>8.2000000000000007E-3</v>
      </c>
      <c r="P1085">
        <f t="shared" si="97"/>
        <v>50000</v>
      </c>
      <c r="Q1085" t="str">
        <f t="shared" si="98"/>
        <v>games</v>
      </c>
      <c r="R1085" t="str">
        <f t="shared" si="99"/>
        <v>video games</v>
      </c>
      <c r="S1085" s="6">
        <f t="shared" si="100"/>
        <v>41793.659525462965</v>
      </c>
      <c r="T1085" s="6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96"/>
        <v>0</v>
      </c>
      <c r="P1086">
        <f t="shared" si="97"/>
        <v>0</v>
      </c>
      <c r="Q1086" t="str">
        <f t="shared" si="98"/>
        <v>games</v>
      </c>
      <c r="R1086" t="str">
        <f t="shared" si="99"/>
        <v>video games</v>
      </c>
      <c r="S1086" s="6">
        <f t="shared" si="100"/>
        <v>41829.912083333329</v>
      </c>
      <c r="T1086" s="6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96"/>
        <v>3.4200000000000001E-2</v>
      </c>
      <c r="P1087">
        <f t="shared" si="97"/>
        <v>3333.3333333333335</v>
      </c>
      <c r="Q1087" t="str">
        <f t="shared" si="98"/>
        <v>games</v>
      </c>
      <c r="R1087" t="str">
        <f t="shared" si="99"/>
        <v>video games</v>
      </c>
      <c r="S1087" s="6">
        <f t="shared" si="100"/>
        <v>42413.671006944445</v>
      </c>
      <c r="T1087" s="6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96"/>
        <v>8.3333333333333339E-4</v>
      </c>
      <c r="P1088">
        <f t="shared" si="97"/>
        <v>9000</v>
      </c>
      <c r="Q1088" t="str">
        <f t="shared" si="98"/>
        <v>games</v>
      </c>
      <c r="R1088" t="str">
        <f t="shared" si="99"/>
        <v>video games</v>
      </c>
      <c r="S1088" s="6">
        <f t="shared" si="100"/>
        <v>41845.866793981484</v>
      </c>
      <c r="T1088" s="6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96"/>
        <v>0</v>
      </c>
      <c r="P1089">
        <f t="shared" si="97"/>
        <v>0</v>
      </c>
      <c r="Q1089" t="str">
        <f t="shared" si="98"/>
        <v>games</v>
      </c>
      <c r="R1089" t="str">
        <f t="shared" si="99"/>
        <v>video games</v>
      </c>
      <c r="S1089" s="6">
        <f t="shared" si="100"/>
        <v>41775.713969907411</v>
      </c>
      <c r="T1089" s="6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96"/>
        <v>0.14182977777777778</v>
      </c>
      <c r="P1090">
        <f t="shared" si="97"/>
        <v>306.12244897959181</v>
      </c>
      <c r="Q1090" t="str">
        <f t="shared" si="98"/>
        <v>games</v>
      </c>
      <c r="R1090" t="str">
        <f t="shared" si="99"/>
        <v>video games</v>
      </c>
      <c r="S1090" s="6">
        <f t="shared" si="100"/>
        <v>41723.799386574072</v>
      </c>
      <c r="T1090" s="6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02">E1091/D1091</f>
        <v>7.8266666666666665E-2</v>
      </c>
      <c r="P1091">
        <f t="shared" ref="P1091:P1154" si="103">IFERROR(D1091/L1091,0)</f>
        <v>306.12244897959181</v>
      </c>
      <c r="Q1091" t="str">
        <f t="shared" ref="Q1091:Q1154" si="104">LEFT(N1091,FIND("/",N1091)-1)</f>
        <v>games</v>
      </c>
      <c r="R1091" t="str">
        <f t="shared" ref="R1091:R1154" si="105">MID(N1091,FIND("/",N1091)+1,100)</f>
        <v>video games</v>
      </c>
      <c r="S1091" s="6">
        <f t="shared" ref="S1091:S1154" si="106">(((J1091/60)/60)/24)+DATE(1970,1,1)</f>
        <v>42151.189525462964</v>
      </c>
      <c r="T1091" s="6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2"/>
        <v>3.8464497269020693E-4</v>
      </c>
      <c r="P1092">
        <f t="shared" si="103"/>
        <v>12999</v>
      </c>
      <c r="Q1092" t="str">
        <f t="shared" si="104"/>
        <v>games</v>
      </c>
      <c r="R1092" t="str">
        <f t="shared" si="105"/>
        <v>video games</v>
      </c>
      <c r="S1092" s="6">
        <f t="shared" si="106"/>
        <v>42123.185798611114</v>
      </c>
      <c r="T1092" s="6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2"/>
        <v>0.125</v>
      </c>
      <c r="P1093">
        <f t="shared" si="103"/>
        <v>100</v>
      </c>
      <c r="Q1093" t="str">
        <f t="shared" si="104"/>
        <v>games</v>
      </c>
      <c r="R1093" t="str">
        <f t="shared" si="105"/>
        <v>video games</v>
      </c>
      <c r="S1093" s="6">
        <f t="shared" si="106"/>
        <v>42440.820277777777</v>
      </c>
      <c r="T1093" s="6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2"/>
        <v>1.0500000000000001E-2</v>
      </c>
      <c r="P1094">
        <f t="shared" si="103"/>
        <v>285.71428571428572</v>
      </c>
      <c r="Q1094" t="str">
        <f t="shared" si="104"/>
        <v>games</v>
      </c>
      <c r="R1094" t="str">
        <f t="shared" si="105"/>
        <v>video games</v>
      </c>
      <c r="S1094" s="6">
        <f t="shared" si="106"/>
        <v>41250.025902777779</v>
      </c>
      <c r="T1094" s="6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2"/>
        <v>0.14083333333333334</v>
      </c>
      <c r="P1095">
        <f t="shared" si="103"/>
        <v>75</v>
      </c>
      <c r="Q1095" t="str">
        <f t="shared" si="104"/>
        <v>games</v>
      </c>
      <c r="R1095" t="str">
        <f t="shared" si="105"/>
        <v>video games</v>
      </c>
      <c r="S1095" s="6">
        <f t="shared" si="106"/>
        <v>42396.973807870367</v>
      </c>
      <c r="T1095" s="6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2"/>
        <v>0.18300055555555556</v>
      </c>
      <c r="P1096">
        <f t="shared" si="103"/>
        <v>666.66666666666663</v>
      </c>
      <c r="Q1096" t="str">
        <f t="shared" si="104"/>
        <v>games</v>
      </c>
      <c r="R1096" t="str">
        <f t="shared" si="105"/>
        <v>video games</v>
      </c>
      <c r="S1096" s="6">
        <f t="shared" si="106"/>
        <v>40795.713344907403</v>
      </c>
      <c r="T1096" s="6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2"/>
        <v>5.0347999999999997E-2</v>
      </c>
      <c r="P1097">
        <f t="shared" si="103"/>
        <v>5319.1489361702124</v>
      </c>
      <c r="Q1097" t="str">
        <f t="shared" si="104"/>
        <v>games</v>
      </c>
      <c r="R1097" t="str">
        <f t="shared" si="105"/>
        <v>video games</v>
      </c>
      <c r="S1097" s="6">
        <f t="shared" si="106"/>
        <v>41486.537268518521</v>
      </c>
      <c r="T1097" s="6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2"/>
        <v>0.17933333333333334</v>
      </c>
      <c r="P1098">
        <f t="shared" si="103"/>
        <v>413.79310344827587</v>
      </c>
      <c r="Q1098" t="str">
        <f t="shared" si="104"/>
        <v>games</v>
      </c>
      <c r="R1098" t="str">
        <f t="shared" si="105"/>
        <v>video games</v>
      </c>
      <c r="S1098" s="6">
        <f t="shared" si="106"/>
        <v>41885.51798611111</v>
      </c>
      <c r="T1098" s="6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2"/>
        <v>4.6999999999999999E-4</v>
      </c>
      <c r="P1099">
        <f t="shared" si="103"/>
        <v>14285.714285714286</v>
      </c>
      <c r="Q1099" t="str">
        <f t="shared" si="104"/>
        <v>games</v>
      </c>
      <c r="R1099" t="str">
        <f t="shared" si="105"/>
        <v>video games</v>
      </c>
      <c r="S1099" s="6">
        <f t="shared" si="106"/>
        <v>41660.792557870373</v>
      </c>
      <c r="T1099" s="6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2"/>
        <v>7.2120000000000004E-2</v>
      </c>
      <c r="P1100">
        <f t="shared" si="103"/>
        <v>1136.3636363636363</v>
      </c>
      <c r="Q1100" t="str">
        <f t="shared" si="104"/>
        <v>games</v>
      </c>
      <c r="R1100" t="str">
        <f t="shared" si="105"/>
        <v>video games</v>
      </c>
      <c r="S1100" s="6">
        <f t="shared" si="106"/>
        <v>41712.762673611112</v>
      </c>
      <c r="T1100" s="6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2"/>
        <v>5.0000000000000001E-3</v>
      </c>
      <c r="P1101">
        <f t="shared" si="103"/>
        <v>5000</v>
      </c>
      <c r="Q1101" t="str">
        <f t="shared" si="104"/>
        <v>games</v>
      </c>
      <c r="R1101" t="str">
        <f t="shared" si="105"/>
        <v>video games</v>
      </c>
      <c r="S1101" s="6">
        <f t="shared" si="106"/>
        <v>42107.836435185185</v>
      </c>
      <c r="T1101" s="6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2"/>
        <v>2.5000000000000001E-2</v>
      </c>
      <c r="P1102">
        <f t="shared" si="103"/>
        <v>400</v>
      </c>
      <c r="Q1102" t="str">
        <f t="shared" si="104"/>
        <v>games</v>
      </c>
      <c r="R1102" t="str">
        <f t="shared" si="105"/>
        <v>video games</v>
      </c>
      <c r="S1102" s="6">
        <f t="shared" si="106"/>
        <v>42384.110775462963</v>
      </c>
      <c r="T1102" s="6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2"/>
        <v>4.0999999999999999E-4</v>
      </c>
      <c r="P1103">
        <f t="shared" si="103"/>
        <v>16666.666666666668</v>
      </c>
      <c r="Q1103" t="str">
        <f t="shared" si="104"/>
        <v>games</v>
      </c>
      <c r="R1103" t="str">
        <f t="shared" si="105"/>
        <v>video games</v>
      </c>
      <c r="S1103" s="6">
        <f t="shared" si="106"/>
        <v>42538.77243055556</v>
      </c>
      <c r="T1103" s="6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2"/>
        <v>5.3124999999999999E-2</v>
      </c>
      <c r="P1104">
        <f t="shared" si="103"/>
        <v>333.33333333333331</v>
      </c>
      <c r="Q1104" t="str">
        <f t="shared" si="104"/>
        <v>games</v>
      </c>
      <c r="R1104" t="str">
        <f t="shared" si="105"/>
        <v>video games</v>
      </c>
      <c r="S1104" s="6">
        <f t="shared" si="106"/>
        <v>41577.045428240745</v>
      </c>
      <c r="T1104" s="6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2"/>
        <v>1.6199999999999999E-2</v>
      </c>
      <c r="P1105">
        <f t="shared" si="103"/>
        <v>1000</v>
      </c>
      <c r="Q1105" t="str">
        <f t="shared" si="104"/>
        <v>games</v>
      </c>
      <c r="R1105" t="str">
        <f t="shared" si="105"/>
        <v>video games</v>
      </c>
      <c r="S1105" s="6">
        <f t="shared" si="106"/>
        <v>42479.22210648148</v>
      </c>
      <c r="T1105" s="6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2"/>
        <v>4.9516666666666667E-2</v>
      </c>
      <c r="P1106">
        <f t="shared" si="103"/>
        <v>1621.6216216216217</v>
      </c>
      <c r="Q1106" t="str">
        <f t="shared" si="104"/>
        <v>games</v>
      </c>
      <c r="R1106" t="str">
        <f t="shared" si="105"/>
        <v>video games</v>
      </c>
      <c r="S1106" s="6">
        <f t="shared" si="106"/>
        <v>41771.40996527778</v>
      </c>
      <c r="T1106" s="6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2"/>
        <v>1.5900000000000001E-3</v>
      </c>
      <c r="P1107">
        <f t="shared" si="103"/>
        <v>45000</v>
      </c>
      <c r="Q1107" t="str">
        <f t="shared" si="104"/>
        <v>games</v>
      </c>
      <c r="R1107" t="str">
        <f t="shared" si="105"/>
        <v>video games</v>
      </c>
      <c r="S1107" s="6">
        <f t="shared" si="106"/>
        <v>41692.135729166665</v>
      </c>
      <c r="T1107" s="6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2"/>
        <v>0.41249999999999998</v>
      </c>
      <c r="P1108">
        <f t="shared" si="103"/>
        <v>57.142857142857146</v>
      </c>
      <c r="Q1108" t="str">
        <f t="shared" si="104"/>
        <v>games</v>
      </c>
      <c r="R1108" t="str">
        <f t="shared" si="105"/>
        <v>video games</v>
      </c>
      <c r="S1108" s="6">
        <f t="shared" si="106"/>
        <v>40973.740451388891</v>
      </c>
      <c r="T1108" s="6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2"/>
        <v>0</v>
      </c>
      <c r="P1109">
        <f t="shared" si="103"/>
        <v>0</v>
      </c>
      <c r="Q1109" t="str">
        <f t="shared" si="104"/>
        <v>games</v>
      </c>
      <c r="R1109" t="str">
        <f t="shared" si="105"/>
        <v>video games</v>
      </c>
      <c r="S1109" s="6">
        <f t="shared" si="106"/>
        <v>41813.861388888887</v>
      </c>
      <c r="T1109" s="6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2"/>
        <v>2.93E-2</v>
      </c>
      <c r="P1110">
        <f t="shared" si="103"/>
        <v>1190.4761904761904</v>
      </c>
      <c r="Q1110" t="str">
        <f t="shared" si="104"/>
        <v>games</v>
      </c>
      <c r="R1110" t="str">
        <f t="shared" si="105"/>
        <v>video games</v>
      </c>
      <c r="S1110" s="6">
        <f t="shared" si="106"/>
        <v>40952.636979166666</v>
      </c>
      <c r="T1110" s="6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2"/>
        <v>4.4999999999999997E-3</v>
      </c>
      <c r="P1111">
        <f t="shared" si="103"/>
        <v>3333.3333333333335</v>
      </c>
      <c r="Q1111" t="str">
        <f t="shared" si="104"/>
        <v>games</v>
      </c>
      <c r="R1111" t="str">
        <f t="shared" si="105"/>
        <v>video games</v>
      </c>
      <c r="S1111" s="6">
        <f t="shared" si="106"/>
        <v>42662.752199074079</v>
      </c>
      <c r="T1111" s="6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2"/>
        <v>5.1000000000000004E-3</v>
      </c>
      <c r="P1112">
        <f t="shared" si="103"/>
        <v>4545.454545454545</v>
      </c>
      <c r="Q1112" t="str">
        <f t="shared" si="104"/>
        <v>games</v>
      </c>
      <c r="R1112" t="str">
        <f t="shared" si="105"/>
        <v>video games</v>
      </c>
      <c r="S1112" s="6">
        <f t="shared" si="106"/>
        <v>41220.933124999996</v>
      </c>
      <c r="T1112" s="6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2"/>
        <v>4.0000000000000002E-4</v>
      </c>
      <c r="P1113">
        <f t="shared" si="103"/>
        <v>2500</v>
      </c>
      <c r="Q1113" t="str">
        <f t="shared" si="104"/>
        <v>games</v>
      </c>
      <c r="R1113" t="str">
        <f t="shared" si="105"/>
        <v>video games</v>
      </c>
      <c r="S1113" s="6">
        <f t="shared" si="106"/>
        <v>42347.203587962969</v>
      </c>
      <c r="T1113" s="6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2"/>
        <v>0.35537409090909089</v>
      </c>
      <c r="P1114">
        <f t="shared" si="103"/>
        <v>282.05128205128204</v>
      </c>
      <c r="Q1114" t="str">
        <f t="shared" si="104"/>
        <v>games</v>
      </c>
      <c r="R1114" t="str">
        <f t="shared" si="105"/>
        <v>video games</v>
      </c>
      <c r="S1114" s="6">
        <f t="shared" si="106"/>
        <v>41963.759386574078</v>
      </c>
      <c r="T1114" s="6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2"/>
        <v>5.0000000000000001E-3</v>
      </c>
      <c r="P1115">
        <f t="shared" si="103"/>
        <v>1000</v>
      </c>
      <c r="Q1115" t="str">
        <f t="shared" si="104"/>
        <v>games</v>
      </c>
      <c r="R1115" t="str">
        <f t="shared" si="105"/>
        <v>video games</v>
      </c>
      <c r="S1115" s="6">
        <f t="shared" si="106"/>
        <v>41835.977083333331</v>
      </c>
      <c r="T1115" s="6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2"/>
        <v>1.6666666666666668E-3</v>
      </c>
      <c r="P1116">
        <f t="shared" si="103"/>
        <v>2000</v>
      </c>
      <c r="Q1116" t="str">
        <f t="shared" si="104"/>
        <v>games</v>
      </c>
      <c r="R1116" t="str">
        <f t="shared" si="105"/>
        <v>video games</v>
      </c>
      <c r="S1116" s="6">
        <f t="shared" si="106"/>
        <v>41526.345914351856</v>
      </c>
      <c r="T1116" s="6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2"/>
        <v>1.325E-3</v>
      </c>
      <c r="P1117">
        <f t="shared" si="103"/>
        <v>10000</v>
      </c>
      <c r="Q1117" t="str">
        <f t="shared" si="104"/>
        <v>games</v>
      </c>
      <c r="R1117" t="str">
        <f t="shared" si="105"/>
        <v>video games</v>
      </c>
      <c r="S1117" s="6">
        <f t="shared" si="106"/>
        <v>42429.695543981477</v>
      </c>
      <c r="T1117" s="6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2"/>
        <v>3.5704000000000004E-4</v>
      </c>
      <c r="P1118">
        <f t="shared" si="103"/>
        <v>50000</v>
      </c>
      <c r="Q1118" t="str">
        <f t="shared" si="104"/>
        <v>games</v>
      </c>
      <c r="R1118" t="str">
        <f t="shared" si="105"/>
        <v>video games</v>
      </c>
      <c r="S1118" s="6">
        <f t="shared" si="106"/>
        <v>41009.847314814811</v>
      </c>
      <c r="T1118" s="6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2"/>
        <v>8.3000000000000004E-2</v>
      </c>
      <c r="P1119">
        <f t="shared" si="103"/>
        <v>125</v>
      </c>
      <c r="Q1119" t="str">
        <f t="shared" si="104"/>
        <v>games</v>
      </c>
      <c r="R1119" t="str">
        <f t="shared" si="105"/>
        <v>video games</v>
      </c>
      <c r="S1119" s="6">
        <f t="shared" si="106"/>
        <v>42333.598530092597</v>
      </c>
      <c r="T1119" s="6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2"/>
        <v>2.4222222222222221E-2</v>
      </c>
      <c r="P1120">
        <f t="shared" si="103"/>
        <v>1500</v>
      </c>
      <c r="Q1120" t="str">
        <f t="shared" si="104"/>
        <v>games</v>
      </c>
      <c r="R1120" t="str">
        <f t="shared" si="105"/>
        <v>video games</v>
      </c>
      <c r="S1120" s="6">
        <f t="shared" si="106"/>
        <v>41704.16642361111</v>
      </c>
      <c r="T1120" s="6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2"/>
        <v>2.3809523809523812E-3</v>
      </c>
      <c r="P1121">
        <f t="shared" si="103"/>
        <v>2100</v>
      </c>
      <c r="Q1121" t="str">
        <f t="shared" si="104"/>
        <v>games</v>
      </c>
      <c r="R1121" t="str">
        <f t="shared" si="105"/>
        <v>video games</v>
      </c>
      <c r="S1121" s="6">
        <f t="shared" si="106"/>
        <v>41722.792407407411</v>
      </c>
      <c r="T1121" s="6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2"/>
        <v>0</v>
      </c>
      <c r="P1122">
        <f t="shared" si="103"/>
        <v>0</v>
      </c>
      <c r="Q1122" t="str">
        <f t="shared" si="104"/>
        <v>games</v>
      </c>
      <c r="R1122" t="str">
        <f t="shared" si="105"/>
        <v>video games</v>
      </c>
      <c r="S1122" s="6">
        <f t="shared" si="106"/>
        <v>40799.872685185182</v>
      </c>
      <c r="T1122" s="6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2"/>
        <v>1.16E-4</v>
      </c>
      <c r="P1123">
        <f t="shared" si="103"/>
        <v>50000</v>
      </c>
      <c r="Q1123" t="str">
        <f t="shared" si="104"/>
        <v>games</v>
      </c>
      <c r="R1123" t="str">
        <f t="shared" si="105"/>
        <v>video games</v>
      </c>
      <c r="S1123" s="6">
        <f t="shared" si="106"/>
        <v>42412.934212962966</v>
      </c>
      <c r="T1123" s="6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2"/>
        <v>0</v>
      </c>
      <c r="P1124">
        <f t="shared" si="103"/>
        <v>0</v>
      </c>
      <c r="Q1124" t="str">
        <f t="shared" si="104"/>
        <v>games</v>
      </c>
      <c r="R1124" t="str">
        <f t="shared" si="105"/>
        <v>video games</v>
      </c>
      <c r="S1124" s="6">
        <f t="shared" si="106"/>
        <v>41410.703993055555</v>
      </c>
      <c r="T1124" s="6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2"/>
        <v>2.2000000000000001E-3</v>
      </c>
      <c r="P1125">
        <f t="shared" si="103"/>
        <v>1666.6666666666667</v>
      </c>
      <c r="Q1125" t="str">
        <f t="shared" si="104"/>
        <v>games</v>
      </c>
      <c r="R1125" t="str">
        <f t="shared" si="105"/>
        <v>video games</v>
      </c>
      <c r="S1125" s="6">
        <f t="shared" si="106"/>
        <v>41718.5237037037</v>
      </c>
      <c r="T1125" s="6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2"/>
        <v>4.7222222222222223E-3</v>
      </c>
      <c r="P1126">
        <f t="shared" si="103"/>
        <v>12857.142857142857</v>
      </c>
      <c r="Q1126" t="str">
        <f t="shared" si="104"/>
        <v>games</v>
      </c>
      <c r="R1126" t="str">
        <f t="shared" si="105"/>
        <v>mobile games</v>
      </c>
      <c r="S1126" s="6">
        <f t="shared" si="106"/>
        <v>42094.667256944449</v>
      </c>
      <c r="T1126" s="6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2"/>
        <v>0</v>
      </c>
      <c r="P1127">
        <f t="shared" si="103"/>
        <v>0</v>
      </c>
      <c r="Q1127" t="str">
        <f t="shared" si="104"/>
        <v>games</v>
      </c>
      <c r="R1127" t="str">
        <f t="shared" si="105"/>
        <v>mobile games</v>
      </c>
      <c r="S1127" s="6">
        <f t="shared" si="106"/>
        <v>42212.624189814815</v>
      </c>
      <c r="T1127" s="6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2"/>
        <v>5.0000000000000001E-3</v>
      </c>
      <c r="P1128">
        <f t="shared" si="103"/>
        <v>1000</v>
      </c>
      <c r="Q1128" t="str">
        <f t="shared" si="104"/>
        <v>games</v>
      </c>
      <c r="R1128" t="str">
        <f t="shared" si="105"/>
        <v>mobile games</v>
      </c>
      <c r="S1128" s="6">
        <f t="shared" si="106"/>
        <v>42535.327476851846</v>
      </c>
      <c r="T1128" s="6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2"/>
        <v>1.6714285714285713E-2</v>
      </c>
      <c r="P1129">
        <f t="shared" si="103"/>
        <v>1521.7391304347825</v>
      </c>
      <c r="Q1129" t="str">
        <f t="shared" si="104"/>
        <v>games</v>
      </c>
      <c r="R1129" t="str">
        <f t="shared" si="105"/>
        <v>mobile games</v>
      </c>
      <c r="S1129" s="6">
        <f t="shared" si="106"/>
        <v>41926.854166666664</v>
      </c>
      <c r="T1129" s="6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2"/>
        <v>1E-3</v>
      </c>
      <c r="P1130">
        <f t="shared" si="103"/>
        <v>1000</v>
      </c>
      <c r="Q1130" t="str">
        <f t="shared" si="104"/>
        <v>games</v>
      </c>
      <c r="R1130" t="str">
        <f t="shared" si="105"/>
        <v>mobile games</v>
      </c>
      <c r="S1130" s="6">
        <f t="shared" si="106"/>
        <v>41828.649502314816</v>
      </c>
      <c r="T1130" s="6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2"/>
        <v>1.0499999999999999E-3</v>
      </c>
      <c r="P1131">
        <f t="shared" si="103"/>
        <v>10000</v>
      </c>
      <c r="Q1131" t="str">
        <f t="shared" si="104"/>
        <v>games</v>
      </c>
      <c r="R1131" t="str">
        <f t="shared" si="105"/>
        <v>mobile games</v>
      </c>
      <c r="S1131" s="6">
        <f t="shared" si="106"/>
        <v>42496.264965277776</v>
      </c>
      <c r="T1131" s="6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2"/>
        <v>2.2000000000000001E-3</v>
      </c>
      <c r="P1132">
        <f t="shared" si="103"/>
        <v>1666.6666666666667</v>
      </c>
      <c r="Q1132" t="str">
        <f t="shared" si="104"/>
        <v>games</v>
      </c>
      <c r="R1132" t="str">
        <f t="shared" si="105"/>
        <v>mobile games</v>
      </c>
      <c r="S1132" s="6">
        <f t="shared" si="106"/>
        <v>41908.996527777781</v>
      </c>
      <c r="T1132" s="6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2"/>
        <v>0</v>
      </c>
      <c r="P1133">
        <f t="shared" si="103"/>
        <v>0</v>
      </c>
      <c r="Q1133" t="str">
        <f t="shared" si="104"/>
        <v>games</v>
      </c>
      <c r="R1133" t="str">
        <f t="shared" si="105"/>
        <v>mobile games</v>
      </c>
      <c r="S1133" s="6">
        <f t="shared" si="106"/>
        <v>42332.908194444448</v>
      </c>
      <c r="T1133" s="6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2"/>
        <v>0.14380000000000001</v>
      </c>
      <c r="P1134">
        <f t="shared" si="103"/>
        <v>769.23076923076928</v>
      </c>
      <c r="Q1134" t="str">
        <f t="shared" si="104"/>
        <v>games</v>
      </c>
      <c r="R1134" t="str">
        <f t="shared" si="105"/>
        <v>mobile games</v>
      </c>
      <c r="S1134" s="6">
        <f t="shared" si="106"/>
        <v>42706.115405092598</v>
      </c>
      <c r="T1134" s="6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2"/>
        <v>6.6666666666666671E-3</v>
      </c>
      <c r="P1135">
        <f t="shared" si="103"/>
        <v>3000</v>
      </c>
      <c r="Q1135" t="str">
        <f t="shared" si="104"/>
        <v>games</v>
      </c>
      <c r="R1135" t="str">
        <f t="shared" si="105"/>
        <v>mobile games</v>
      </c>
      <c r="S1135" s="6">
        <f t="shared" si="106"/>
        <v>41821.407187500001</v>
      </c>
      <c r="T1135" s="6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2"/>
        <v>4.0000000000000003E-5</v>
      </c>
      <c r="P1136">
        <f t="shared" si="103"/>
        <v>25000</v>
      </c>
      <c r="Q1136" t="str">
        <f t="shared" si="104"/>
        <v>games</v>
      </c>
      <c r="R1136" t="str">
        <f t="shared" si="105"/>
        <v>mobile games</v>
      </c>
      <c r="S1136" s="6">
        <f t="shared" si="106"/>
        <v>41958.285046296296</v>
      </c>
      <c r="T1136" s="6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2"/>
        <v>0.05</v>
      </c>
      <c r="P1137">
        <f t="shared" si="103"/>
        <v>1000</v>
      </c>
      <c r="Q1137" t="str">
        <f t="shared" si="104"/>
        <v>games</v>
      </c>
      <c r="R1137" t="str">
        <f t="shared" si="105"/>
        <v>mobile games</v>
      </c>
      <c r="S1137" s="6">
        <f t="shared" si="106"/>
        <v>42558.989513888882</v>
      </c>
      <c r="T1137" s="6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2"/>
        <v>6.4439140811455853E-2</v>
      </c>
      <c r="P1138">
        <f t="shared" si="103"/>
        <v>698.33333333333337</v>
      </c>
      <c r="Q1138" t="str">
        <f t="shared" si="104"/>
        <v>games</v>
      </c>
      <c r="R1138" t="str">
        <f t="shared" si="105"/>
        <v>mobile games</v>
      </c>
      <c r="S1138" s="6">
        <f t="shared" si="106"/>
        <v>42327.671631944439</v>
      </c>
      <c r="T1138" s="6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2"/>
        <v>0.39500000000000002</v>
      </c>
      <c r="P1139">
        <f t="shared" si="103"/>
        <v>641.02564102564099</v>
      </c>
      <c r="Q1139" t="str">
        <f t="shared" si="104"/>
        <v>games</v>
      </c>
      <c r="R1139" t="str">
        <f t="shared" si="105"/>
        <v>mobile games</v>
      </c>
      <c r="S1139" s="6">
        <f t="shared" si="106"/>
        <v>42453.819687499999</v>
      </c>
      <c r="T1139" s="6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2"/>
        <v>3.5714285714285713E-3</v>
      </c>
      <c r="P1140">
        <f t="shared" si="103"/>
        <v>8750</v>
      </c>
      <c r="Q1140" t="str">
        <f t="shared" si="104"/>
        <v>games</v>
      </c>
      <c r="R1140" t="str">
        <f t="shared" si="105"/>
        <v>mobile games</v>
      </c>
      <c r="S1140" s="6">
        <f t="shared" si="106"/>
        <v>42736.9066087963</v>
      </c>
      <c r="T1140" s="6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2"/>
        <v>6.2500000000000001E-4</v>
      </c>
      <c r="P1141">
        <f t="shared" si="103"/>
        <v>8000</v>
      </c>
      <c r="Q1141" t="str">
        <f t="shared" si="104"/>
        <v>games</v>
      </c>
      <c r="R1141" t="str">
        <f t="shared" si="105"/>
        <v>mobile games</v>
      </c>
      <c r="S1141" s="6">
        <f t="shared" si="106"/>
        <v>41975.347523148142</v>
      </c>
      <c r="T1141" s="6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2"/>
        <v>0</v>
      </c>
      <c r="P1142">
        <f t="shared" si="103"/>
        <v>0</v>
      </c>
      <c r="Q1142" t="str">
        <f t="shared" si="104"/>
        <v>games</v>
      </c>
      <c r="R1142" t="str">
        <f t="shared" si="105"/>
        <v>mobile games</v>
      </c>
      <c r="S1142" s="6">
        <f t="shared" si="106"/>
        <v>42192.462048611109</v>
      </c>
      <c r="T1142" s="6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2"/>
        <v>0</v>
      </c>
      <c r="P1143">
        <f t="shared" si="103"/>
        <v>0</v>
      </c>
      <c r="Q1143" t="str">
        <f t="shared" si="104"/>
        <v>games</v>
      </c>
      <c r="R1143" t="str">
        <f t="shared" si="105"/>
        <v>mobile games</v>
      </c>
      <c r="S1143" s="6">
        <f t="shared" si="106"/>
        <v>42164.699652777781</v>
      </c>
      <c r="T1143" s="6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2"/>
        <v>0</v>
      </c>
      <c r="P1144">
        <f t="shared" si="103"/>
        <v>0</v>
      </c>
      <c r="Q1144" t="str">
        <f t="shared" si="104"/>
        <v>games</v>
      </c>
      <c r="R1144" t="str">
        <f t="shared" si="105"/>
        <v>mobile games</v>
      </c>
      <c r="S1144" s="6">
        <f t="shared" si="106"/>
        <v>42022.006099537044</v>
      </c>
      <c r="T1144" s="6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2"/>
        <v>4.1333333333333335E-3</v>
      </c>
      <c r="P1145">
        <f t="shared" si="103"/>
        <v>5625</v>
      </c>
      <c r="Q1145" t="str">
        <f t="shared" si="104"/>
        <v>games</v>
      </c>
      <c r="R1145" t="str">
        <f t="shared" si="105"/>
        <v>mobile games</v>
      </c>
      <c r="S1145" s="6">
        <f t="shared" si="106"/>
        <v>42325.19358796296</v>
      </c>
      <c r="T1145" s="6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2"/>
        <v>0</v>
      </c>
      <c r="P1146">
        <f t="shared" si="103"/>
        <v>0</v>
      </c>
      <c r="Q1146" t="str">
        <f t="shared" si="104"/>
        <v>food</v>
      </c>
      <c r="R1146" t="str">
        <f t="shared" si="105"/>
        <v>food trucks</v>
      </c>
      <c r="S1146" s="6">
        <f t="shared" si="106"/>
        <v>42093.181944444441</v>
      </c>
      <c r="T1146" s="6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2"/>
        <v>1.25E-3</v>
      </c>
      <c r="P1147">
        <f t="shared" si="103"/>
        <v>80000</v>
      </c>
      <c r="Q1147" t="str">
        <f t="shared" si="104"/>
        <v>food</v>
      </c>
      <c r="R1147" t="str">
        <f t="shared" si="105"/>
        <v>food trucks</v>
      </c>
      <c r="S1147" s="6">
        <f t="shared" si="106"/>
        <v>41854.747592592597</v>
      </c>
      <c r="T1147" s="6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2"/>
        <v>8.8333333333333333E-2</v>
      </c>
      <c r="P1148">
        <f t="shared" si="103"/>
        <v>500</v>
      </c>
      <c r="Q1148" t="str">
        <f t="shared" si="104"/>
        <v>food</v>
      </c>
      <c r="R1148" t="str">
        <f t="shared" si="105"/>
        <v>food trucks</v>
      </c>
      <c r="S1148" s="6">
        <f t="shared" si="106"/>
        <v>41723.9533912037</v>
      </c>
      <c r="T1148" s="6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2"/>
        <v>0</v>
      </c>
      <c r="P1149">
        <f t="shared" si="103"/>
        <v>0</v>
      </c>
      <c r="Q1149" t="str">
        <f t="shared" si="104"/>
        <v>food</v>
      </c>
      <c r="R1149" t="str">
        <f t="shared" si="105"/>
        <v>food trucks</v>
      </c>
      <c r="S1149" s="6">
        <f t="shared" si="106"/>
        <v>41871.972025462965</v>
      </c>
      <c r="T1149" s="6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2"/>
        <v>4.8666666666666667E-3</v>
      </c>
      <c r="P1150">
        <f t="shared" si="103"/>
        <v>5000</v>
      </c>
      <c r="Q1150" t="str">
        <f t="shared" si="104"/>
        <v>food</v>
      </c>
      <c r="R1150" t="str">
        <f t="shared" si="105"/>
        <v>food trucks</v>
      </c>
      <c r="S1150" s="6">
        <f t="shared" si="106"/>
        <v>42675.171076388884</v>
      </c>
      <c r="T1150" s="6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2"/>
        <v>1.5E-3</v>
      </c>
      <c r="P1151">
        <f t="shared" si="103"/>
        <v>25000</v>
      </c>
      <c r="Q1151" t="str">
        <f t="shared" si="104"/>
        <v>food</v>
      </c>
      <c r="R1151" t="str">
        <f t="shared" si="105"/>
        <v>food trucks</v>
      </c>
      <c r="S1151" s="6">
        <f t="shared" si="106"/>
        <v>42507.71025462963</v>
      </c>
      <c r="T1151" s="6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2"/>
        <v>0.1008</v>
      </c>
      <c r="P1152">
        <f t="shared" si="103"/>
        <v>416.66666666666669</v>
      </c>
      <c r="Q1152" t="str">
        <f t="shared" si="104"/>
        <v>food</v>
      </c>
      <c r="R1152" t="str">
        <f t="shared" si="105"/>
        <v>food trucks</v>
      </c>
      <c r="S1152" s="6">
        <f t="shared" si="106"/>
        <v>42317.954571759255</v>
      </c>
      <c r="T1152" s="6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2"/>
        <v>0</v>
      </c>
      <c r="P1153">
        <f t="shared" si="103"/>
        <v>0</v>
      </c>
      <c r="Q1153" t="str">
        <f t="shared" si="104"/>
        <v>food</v>
      </c>
      <c r="R1153" t="str">
        <f t="shared" si="105"/>
        <v>food trucks</v>
      </c>
      <c r="S1153" s="6">
        <f t="shared" si="106"/>
        <v>42224.102581018517</v>
      </c>
      <c r="T1153" s="6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02"/>
        <v>5.6937500000000002E-2</v>
      </c>
      <c r="P1154">
        <f t="shared" si="103"/>
        <v>1066.6666666666667</v>
      </c>
      <c r="Q1154" t="str">
        <f t="shared" si="104"/>
        <v>food</v>
      </c>
      <c r="R1154" t="str">
        <f t="shared" si="105"/>
        <v>food trucks</v>
      </c>
      <c r="S1154" s="6">
        <f t="shared" si="106"/>
        <v>42109.709629629629</v>
      </c>
      <c r="T1154" s="6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08">E1155/D1155</f>
        <v>6.2500000000000003E-3</v>
      </c>
      <c r="P1155">
        <f t="shared" ref="P1155:P1218" si="109">IFERROR(D1155/L1155,0)</f>
        <v>8000</v>
      </c>
      <c r="Q1155" t="str">
        <f t="shared" ref="Q1155:Q1218" si="110">LEFT(N1155,FIND("/",N1155)-1)</f>
        <v>food</v>
      </c>
      <c r="R1155" t="str">
        <f t="shared" ref="R1155:R1218" si="111">MID(N1155,FIND("/",N1155)+1,100)</f>
        <v>food trucks</v>
      </c>
      <c r="S1155" s="6">
        <f t="shared" ref="S1155:S1218" si="112">(((J1155/60)/60)/24)+DATE(1970,1,1)</f>
        <v>42143.714178240742</v>
      </c>
      <c r="T1155" s="6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08"/>
        <v>6.5000000000000002E-2</v>
      </c>
      <c r="P1156">
        <f t="shared" si="109"/>
        <v>1666.6666666666667</v>
      </c>
      <c r="Q1156" t="str">
        <f t="shared" si="110"/>
        <v>food</v>
      </c>
      <c r="R1156" t="str">
        <f t="shared" si="111"/>
        <v>food trucks</v>
      </c>
      <c r="S1156" s="6">
        <f t="shared" si="112"/>
        <v>42223.108865740738</v>
      </c>
      <c r="T1156" s="6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08"/>
        <v>7.5199999999999998E-3</v>
      </c>
      <c r="P1157">
        <f t="shared" si="109"/>
        <v>3125</v>
      </c>
      <c r="Q1157" t="str">
        <f t="shared" si="110"/>
        <v>food</v>
      </c>
      <c r="R1157" t="str">
        <f t="shared" si="111"/>
        <v>food trucks</v>
      </c>
      <c r="S1157" s="6">
        <f t="shared" si="112"/>
        <v>41835.763981481483</v>
      </c>
      <c r="T1157" s="6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08"/>
        <v>0</v>
      </c>
      <c r="P1158">
        <f t="shared" si="109"/>
        <v>0</v>
      </c>
      <c r="Q1158" t="str">
        <f t="shared" si="110"/>
        <v>food</v>
      </c>
      <c r="R1158" t="str">
        <f t="shared" si="111"/>
        <v>food trucks</v>
      </c>
      <c r="S1158" s="6">
        <f t="shared" si="112"/>
        <v>42029.07131944444</v>
      </c>
      <c r="T1158" s="6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08"/>
        <v>1.5100000000000001E-2</v>
      </c>
      <c r="P1159">
        <f t="shared" si="109"/>
        <v>3333.3333333333335</v>
      </c>
      <c r="Q1159" t="str">
        <f t="shared" si="110"/>
        <v>food</v>
      </c>
      <c r="R1159" t="str">
        <f t="shared" si="111"/>
        <v>food trucks</v>
      </c>
      <c r="S1159" s="6">
        <f t="shared" si="112"/>
        <v>41918.628240740742</v>
      </c>
      <c r="T1159" s="6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08"/>
        <v>4.6666666666666671E-3</v>
      </c>
      <c r="P1160">
        <f t="shared" si="109"/>
        <v>2500</v>
      </c>
      <c r="Q1160" t="str">
        <f t="shared" si="110"/>
        <v>food</v>
      </c>
      <c r="R1160" t="str">
        <f t="shared" si="111"/>
        <v>food trucks</v>
      </c>
      <c r="S1160" s="6">
        <f t="shared" si="112"/>
        <v>41952.09175925926</v>
      </c>
      <c r="T1160" s="6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08"/>
        <v>0</v>
      </c>
      <c r="P1161">
        <f t="shared" si="109"/>
        <v>0</v>
      </c>
      <c r="Q1161" t="str">
        <f t="shared" si="110"/>
        <v>food</v>
      </c>
      <c r="R1161" t="str">
        <f t="shared" si="111"/>
        <v>food trucks</v>
      </c>
      <c r="S1161" s="6">
        <f t="shared" si="112"/>
        <v>42154.726446759261</v>
      </c>
      <c r="T1161" s="6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08"/>
        <v>3.85E-2</v>
      </c>
      <c r="P1162">
        <f t="shared" si="109"/>
        <v>1578.9473684210527</v>
      </c>
      <c r="Q1162" t="str">
        <f t="shared" si="110"/>
        <v>food</v>
      </c>
      <c r="R1162" t="str">
        <f t="shared" si="111"/>
        <v>food trucks</v>
      </c>
      <c r="S1162" s="6">
        <f t="shared" si="112"/>
        <v>42061.154930555553</v>
      </c>
      <c r="T1162" s="6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08"/>
        <v>0</v>
      </c>
      <c r="P1163">
        <f t="shared" si="109"/>
        <v>0</v>
      </c>
      <c r="Q1163" t="str">
        <f t="shared" si="110"/>
        <v>food</v>
      </c>
      <c r="R1163" t="str">
        <f t="shared" si="111"/>
        <v>food trucks</v>
      </c>
      <c r="S1163" s="6">
        <f t="shared" si="112"/>
        <v>42122.629502314812</v>
      </c>
      <c r="T1163" s="6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08"/>
        <v>5.8333333333333338E-4</v>
      </c>
      <c r="P1164">
        <f t="shared" si="109"/>
        <v>30000</v>
      </c>
      <c r="Q1164" t="str">
        <f t="shared" si="110"/>
        <v>food</v>
      </c>
      <c r="R1164" t="str">
        <f t="shared" si="111"/>
        <v>food trucks</v>
      </c>
      <c r="S1164" s="6">
        <f t="shared" si="112"/>
        <v>41876.683611111112</v>
      </c>
      <c r="T1164" s="6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08"/>
        <v>0</v>
      </c>
      <c r="P1165">
        <f t="shared" si="109"/>
        <v>0</v>
      </c>
      <c r="Q1165" t="str">
        <f t="shared" si="110"/>
        <v>food</v>
      </c>
      <c r="R1165" t="str">
        <f t="shared" si="111"/>
        <v>food trucks</v>
      </c>
      <c r="S1165" s="6">
        <f t="shared" si="112"/>
        <v>41830.723611111112</v>
      </c>
      <c r="T1165" s="6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08"/>
        <v>0</v>
      </c>
      <c r="P1166">
        <f t="shared" si="109"/>
        <v>0</v>
      </c>
      <c r="Q1166" t="str">
        <f t="shared" si="110"/>
        <v>food</v>
      </c>
      <c r="R1166" t="str">
        <f t="shared" si="111"/>
        <v>food trucks</v>
      </c>
      <c r="S1166" s="6">
        <f t="shared" si="112"/>
        <v>42509.724328703705</v>
      </c>
      <c r="T1166" s="6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08"/>
        <v>0.20705000000000001</v>
      </c>
      <c r="P1167">
        <f t="shared" si="109"/>
        <v>400</v>
      </c>
      <c r="Q1167" t="str">
        <f t="shared" si="110"/>
        <v>food</v>
      </c>
      <c r="R1167" t="str">
        <f t="shared" si="111"/>
        <v>food trucks</v>
      </c>
      <c r="S1167" s="6">
        <f t="shared" si="112"/>
        <v>41792.214467592588</v>
      </c>
      <c r="T1167" s="6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08"/>
        <v>0.19139999999999999</v>
      </c>
      <c r="P1168">
        <f t="shared" si="109"/>
        <v>1875</v>
      </c>
      <c r="Q1168" t="str">
        <f t="shared" si="110"/>
        <v>food</v>
      </c>
      <c r="R1168" t="str">
        <f t="shared" si="111"/>
        <v>food trucks</v>
      </c>
      <c r="S1168" s="6">
        <f t="shared" si="112"/>
        <v>42150.485439814816</v>
      </c>
      <c r="T1168" s="6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08"/>
        <v>1.6316666666666667E-2</v>
      </c>
      <c r="P1169">
        <f t="shared" si="109"/>
        <v>3750</v>
      </c>
      <c r="Q1169" t="str">
        <f t="shared" si="110"/>
        <v>food</v>
      </c>
      <c r="R1169" t="str">
        <f t="shared" si="111"/>
        <v>food trucks</v>
      </c>
      <c r="S1169" s="6">
        <f t="shared" si="112"/>
        <v>41863.734895833331</v>
      </c>
      <c r="T1169" s="6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08"/>
        <v>5.6666666666666664E-2</v>
      </c>
      <c r="P1170">
        <f t="shared" si="109"/>
        <v>6000</v>
      </c>
      <c r="Q1170" t="str">
        <f t="shared" si="110"/>
        <v>food</v>
      </c>
      <c r="R1170" t="str">
        <f t="shared" si="111"/>
        <v>food trucks</v>
      </c>
      <c r="S1170" s="6">
        <f t="shared" si="112"/>
        <v>42605.053993055553</v>
      </c>
      <c r="T1170" s="6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08"/>
        <v>1.6999999999999999E-3</v>
      </c>
      <c r="P1171">
        <f t="shared" si="109"/>
        <v>3333.3333333333335</v>
      </c>
      <c r="Q1171" t="str">
        <f t="shared" si="110"/>
        <v>food</v>
      </c>
      <c r="R1171" t="str">
        <f t="shared" si="111"/>
        <v>food trucks</v>
      </c>
      <c r="S1171" s="6">
        <f t="shared" si="112"/>
        <v>42027.353738425925</v>
      </c>
      <c r="T1171" s="6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08"/>
        <v>4.0000000000000001E-3</v>
      </c>
      <c r="P1172">
        <f t="shared" si="109"/>
        <v>12500</v>
      </c>
      <c r="Q1172" t="str">
        <f t="shared" si="110"/>
        <v>food</v>
      </c>
      <c r="R1172" t="str">
        <f t="shared" si="111"/>
        <v>food trucks</v>
      </c>
      <c r="S1172" s="6">
        <f t="shared" si="112"/>
        <v>42124.893182870372</v>
      </c>
      <c r="T1172" s="6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08"/>
        <v>1E-3</v>
      </c>
      <c r="P1173">
        <f t="shared" si="109"/>
        <v>25000</v>
      </c>
      <c r="Q1173" t="str">
        <f t="shared" si="110"/>
        <v>food</v>
      </c>
      <c r="R1173" t="str">
        <f t="shared" si="111"/>
        <v>food trucks</v>
      </c>
      <c r="S1173" s="6">
        <f t="shared" si="112"/>
        <v>41938.804710648146</v>
      </c>
      <c r="T1173" s="6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08"/>
        <v>0</v>
      </c>
      <c r="P1174">
        <f t="shared" si="109"/>
        <v>0</v>
      </c>
      <c r="Q1174" t="str">
        <f t="shared" si="110"/>
        <v>food</v>
      </c>
      <c r="R1174" t="str">
        <f t="shared" si="111"/>
        <v>food trucks</v>
      </c>
      <c r="S1174" s="6">
        <f t="shared" si="112"/>
        <v>41841.682314814818</v>
      </c>
      <c r="T1174" s="6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08"/>
        <v>2.4000000000000001E-4</v>
      </c>
      <c r="P1175">
        <f t="shared" si="109"/>
        <v>125000</v>
      </c>
      <c r="Q1175" t="str">
        <f t="shared" si="110"/>
        <v>food</v>
      </c>
      <c r="R1175" t="str">
        <f t="shared" si="111"/>
        <v>food trucks</v>
      </c>
      <c r="S1175" s="6">
        <f t="shared" si="112"/>
        <v>42184.185844907406</v>
      </c>
      <c r="T1175" s="6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08"/>
        <v>5.906666666666667E-2</v>
      </c>
      <c r="P1176">
        <f t="shared" si="109"/>
        <v>789.47368421052636</v>
      </c>
      <c r="Q1176" t="str">
        <f t="shared" si="110"/>
        <v>food</v>
      </c>
      <c r="R1176" t="str">
        <f t="shared" si="111"/>
        <v>food trucks</v>
      </c>
      <c r="S1176" s="6">
        <f t="shared" si="112"/>
        <v>42468.84174768519</v>
      </c>
      <c r="T1176" s="6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08"/>
        <v>2.9250000000000002E-2</v>
      </c>
      <c r="P1177">
        <f t="shared" si="109"/>
        <v>2222.2222222222222</v>
      </c>
      <c r="Q1177" t="str">
        <f t="shared" si="110"/>
        <v>food</v>
      </c>
      <c r="R1177" t="str">
        <f t="shared" si="111"/>
        <v>food trucks</v>
      </c>
      <c r="S1177" s="6">
        <f t="shared" si="112"/>
        <v>42170.728460648148</v>
      </c>
      <c r="T1177" s="6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08"/>
        <v>5.7142857142857142E-5</v>
      </c>
      <c r="P1178">
        <f t="shared" si="109"/>
        <v>175000</v>
      </c>
      <c r="Q1178" t="str">
        <f t="shared" si="110"/>
        <v>food</v>
      </c>
      <c r="R1178" t="str">
        <f t="shared" si="111"/>
        <v>food trucks</v>
      </c>
      <c r="S1178" s="6">
        <f t="shared" si="112"/>
        <v>42746.019652777773</v>
      </c>
      <c r="T1178" s="6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08"/>
        <v>0</v>
      </c>
      <c r="P1179">
        <f t="shared" si="109"/>
        <v>0</v>
      </c>
      <c r="Q1179" t="str">
        <f t="shared" si="110"/>
        <v>food</v>
      </c>
      <c r="R1179" t="str">
        <f t="shared" si="111"/>
        <v>food trucks</v>
      </c>
      <c r="S1179" s="6">
        <f t="shared" si="112"/>
        <v>41897.660833333335</v>
      </c>
      <c r="T1179" s="6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08"/>
        <v>6.666666666666667E-5</v>
      </c>
      <c r="P1180">
        <f t="shared" si="109"/>
        <v>75000</v>
      </c>
      <c r="Q1180" t="str">
        <f t="shared" si="110"/>
        <v>food</v>
      </c>
      <c r="R1180" t="str">
        <f t="shared" si="111"/>
        <v>food trucks</v>
      </c>
      <c r="S1180" s="6">
        <f t="shared" si="112"/>
        <v>41837.905694444446</v>
      </c>
      <c r="T1180" s="6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08"/>
        <v>5.3333333333333337E-2</v>
      </c>
      <c r="P1181">
        <f t="shared" si="109"/>
        <v>12000</v>
      </c>
      <c r="Q1181" t="str">
        <f t="shared" si="110"/>
        <v>food</v>
      </c>
      <c r="R1181" t="str">
        <f t="shared" si="111"/>
        <v>food trucks</v>
      </c>
      <c r="S1181" s="6">
        <f t="shared" si="112"/>
        <v>42275.720219907409</v>
      </c>
      <c r="T1181" s="6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08"/>
        <v>0.11749999999999999</v>
      </c>
      <c r="P1182">
        <f t="shared" si="109"/>
        <v>588.23529411764707</v>
      </c>
      <c r="Q1182" t="str">
        <f t="shared" si="110"/>
        <v>food</v>
      </c>
      <c r="R1182" t="str">
        <f t="shared" si="111"/>
        <v>food trucks</v>
      </c>
      <c r="S1182" s="6">
        <f t="shared" si="112"/>
        <v>41781.806875000002</v>
      </c>
      <c r="T1182" s="6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08"/>
        <v>8.0000000000000007E-5</v>
      </c>
      <c r="P1183">
        <f t="shared" si="109"/>
        <v>16666.666666666668</v>
      </c>
      <c r="Q1183" t="str">
        <f t="shared" si="110"/>
        <v>food</v>
      </c>
      <c r="R1183" t="str">
        <f t="shared" si="111"/>
        <v>food trucks</v>
      </c>
      <c r="S1183" s="6">
        <f t="shared" si="112"/>
        <v>42034.339363425926</v>
      </c>
      <c r="T1183" s="6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08"/>
        <v>4.2000000000000003E-2</v>
      </c>
      <c r="P1184">
        <f t="shared" si="109"/>
        <v>250</v>
      </c>
      <c r="Q1184" t="str">
        <f t="shared" si="110"/>
        <v>food</v>
      </c>
      <c r="R1184" t="str">
        <f t="shared" si="111"/>
        <v>food trucks</v>
      </c>
      <c r="S1184" s="6">
        <f t="shared" si="112"/>
        <v>42728.827407407407</v>
      </c>
      <c r="T1184" s="6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08"/>
        <v>0.04</v>
      </c>
      <c r="P1185">
        <f t="shared" si="109"/>
        <v>833.33333333333337</v>
      </c>
      <c r="Q1185" t="str">
        <f t="shared" si="110"/>
        <v>food</v>
      </c>
      <c r="R1185" t="str">
        <f t="shared" si="111"/>
        <v>food trucks</v>
      </c>
      <c r="S1185" s="6">
        <f t="shared" si="112"/>
        <v>42656.86137731481</v>
      </c>
      <c r="T1185" s="6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08"/>
        <v>1.0493636363636363</v>
      </c>
      <c r="P1186">
        <f t="shared" si="109"/>
        <v>58.666666666666664</v>
      </c>
      <c r="Q1186" t="str">
        <f t="shared" si="110"/>
        <v>photography</v>
      </c>
      <c r="R1186" t="str">
        <f t="shared" si="111"/>
        <v>photobooks</v>
      </c>
      <c r="S1186" s="6">
        <f t="shared" si="112"/>
        <v>42741.599664351852</v>
      </c>
      <c r="T1186" s="6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08"/>
        <v>1.0544</v>
      </c>
      <c r="P1187">
        <f t="shared" si="109"/>
        <v>112.61261261261261</v>
      </c>
      <c r="Q1187" t="str">
        <f t="shared" si="110"/>
        <v>photography</v>
      </c>
      <c r="R1187" t="str">
        <f t="shared" si="111"/>
        <v>photobooks</v>
      </c>
      <c r="S1187" s="6">
        <f t="shared" si="112"/>
        <v>42130.865150462967</v>
      </c>
      <c r="T1187" s="6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08"/>
        <v>1.0673333333333332</v>
      </c>
      <c r="P1188">
        <f t="shared" si="109"/>
        <v>60.975609756097562</v>
      </c>
      <c r="Q1188" t="str">
        <f t="shared" si="110"/>
        <v>photography</v>
      </c>
      <c r="R1188" t="str">
        <f t="shared" si="111"/>
        <v>photobooks</v>
      </c>
      <c r="S1188" s="6">
        <f t="shared" si="112"/>
        <v>42123.86336805555</v>
      </c>
      <c r="T1188" s="6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08"/>
        <v>1.0412571428571429</v>
      </c>
      <c r="P1189">
        <f t="shared" si="109"/>
        <v>125</v>
      </c>
      <c r="Q1189" t="str">
        <f t="shared" si="110"/>
        <v>photography</v>
      </c>
      <c r="R1189" t="str">
        <f t="shared" si="111"/>
        <v>photobooks</v>
      </c>
      <c r="S1189" s="6">
        <f t="shared" si="112"/>
        <v>42109.894942129627</v>
      </c>
      <c r="T1189" s="6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08"/>
        <v>1.6054999999999999</v>
      </c>
      <c r="P1190">
        <f t="shared" si="109"/>
        <v>23.529411764705884</v>
      </c>
      <c r="Q1190" t="str">
        <f t="shared" si="110"/>
        <v>photography</v>
      </c>
      <c r="R1190" t="str">
        <f t="shared" si="111"/>
        <v>photobooks</v>
      </c>
      <c r="S1190" s="6">
        <f t="shared" si="112"/>
        <v>42711.700694444444</v>
      </c>
      <c r="T1190" s="6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08"/>
        <v>1.0777777777777777</v>
      </c>
      <c r="P1191">
        <f t="shared" si="109"/>
        <v>104.65116279069767</v>
      </c>
      <c r="Q1191" t="str">
        <f t="shared" si="110"/>
        <v>photography</v>
      </c>
      <c r="R1191" t="str">
        <f t="shared" si="111"/>
        <v>photobooks</v>
      </c>
      <c r="S1191" s="6">
        <f t="shared" si="112"/>
        <v>42529.979108796295</v>
      </c>
      <c r="T1191" s="6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08"/>
        <v>1.35</v>
      </c>
      <c r="P1192">
        <f t="shared" si="109"/>
        <v>38.46153846153846</v>
      </c>
      <c r="Q1192" t="str">
        <f t="shared" si="110"/>
        <v>photography</v>
      </c>
      <c r="R1192" t="str">
        <f t="shared" si="111"/>
        <v>photobooks</v>
      </c>
      <c r="S1192" s="6">
        <f t="shared" si="112"/>
        <v>41852.665798611109</v>
      </c>
      <c r="T1192" s="6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08"/>
        <v>1.0907407407407408</v>
      </c>
      <c r="P1193">
        <f t="shared" si="109"/>
        <v>81.818181818181813</v>
      </c>
      <c r="Q1193" t="str">
        <f t="shared" si="110"/>
        <v>photography</v>
      </c>
      <c r="R1193" t="str">
        <f t="shared" si="111"/>
        <v>photobooks</v>
      </c>
      <c r="S1193" s="6">
        <f t="shared" si="112"/>
        <v>42419.603703703702</v>
      </c>
      <c r="T1193" s="6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08"/>
        <v>2.9</v>
      </c>
      <c r="P1194">
        <f t="shared" si="109"/>
        <v>6.666666666666667</v>
      </c>
      <c r="Q1194" t="str">
        <f t="shared" si="110"/>
        <v>photography</v>
      </c>
      <c r="R1194" t="str">
        <f t="shared" si="111"/>
        <v>photobooks</v>
      </c>
      <c r="S1194" s="6">
        <f t="shared" si="112"/>
        <v>42747.506689814814</v>
      </c>
      <c r="T1194" s="6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08"/>
        <v>1.0395714285714286</v>
      </c>
      <c r="P1195">
        <f t="shared" si="109"/>
        <v>76.92307692307692</v>
      </c>
      <c r="Q1195" t="str">
        <f t="shared" si="110"/>
        <v>photography</v>
      </c>
      <c r="R1195" t="str">
        <f t="shared" si="111"/>
        <v>photobooks</v>
      </c>
      <c r="S1195" s="6">
        <f t="shared" si="112"/>
        <v>42409.776076388895</v>
      </c>
      <c r="T1195" s="6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08"/>
        <v>3.2223999999999999</v>
      </c>
      <c r="P1196">
        <f t="shared" si="109"/>
        <v>17.50700280112045</v>
      </c>
      <c r="Q1196" t="str">
        <f t="shared" si="110"/>
        <v>photography</v>
      </c>
      <c r="R1196" t="str">
        <f t="shared" si="111"/>
        <v>photobooks</v>
      </c>
      <c r="S1196" s="6">
        <f t="shared" si="112"/>
        <v>42072.488182870366</v>
      </c>
      <c r="T1196" s="6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08"/>
        <v>1.35</v>
      </c>
      <c r="P1197">
        <f t="shared" si="109"/>
        <v>58.823529411764703</v>
      </c>
      <c r="Q1197" t="str">
        <f t="shared" si="110"/>
        <v>photography</v>
      </c>
      <c r="R1197" t="str">
        <f t="shared" si="111"/>
        <v>photobooks</v>
      </c>
      <c r="S1197" s="6">
        <f t="shared" si="112"/>
        <v>42298.34783564815</v>
      </c>
      <c r="T1197" s="6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08"/>
        <v>2.6991034482758622</v>
      </c>
      <c r="P1198">
        <f t="shared" si="109"/>
        <v>28.3203125</v>
      </c>
      <c r="Q1198" t="str">
        <f t="shared" si="110"/>
        <v>photography</v>
      </c>
      <c r="R1198" t="str">
        <f t="shared" si="111"/>
        <v>photobooks</v>
      </c>
      <c r="S1198" s="6">
        <f t="shared" si="112"/>
        <v>42326.818738425922</v>
      </c>
      <c r="T1198" s="6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08"/>
        <v>2.5329333333333333</v>
      </c>
      <c r="P1199">
        <f t="shared" si="109"/>
        <v>47.770700636942678</v>
      </c>
      <c r="Q1199" t="str">
        <f t="shared" si="110"/>
        <v>photography</v>
      </c>
      <c r="R1199" t="str">
        <f t="shared" si="111"/>
        <v>photobooks</v>
      </c>
      <c r="S1199" s="6">
        <f t="shared" si="112"/>
        <v>42503.66474537037</v>
      </c>
      <c r="T1199" s="6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08"/>
        <v>2.6059999999999999</v>
      </c>
      <c r="P1200">
        <f t="shared" si="109"/>
        <v>20.95808383233533</v>
      </c>
      <c r="Q1200" t="str">
        <f t="shared" si="110"/>
        <v>photography</v>
      </c>
      <c r="R1200" t="str">
        <f t="shared" si="111"/>
        <v>photobooks</v>
      </c>
      <c r="S1200" s="6">
        <f t="shared" si="112"/>
        <v>42333.619050925925</v>
      </c>
      <c r="T1200" s="6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08"/>
        <v>1.0131677953348381</v>
      </c>
      <c r="P1201">
        <f t="shared" si="109"/>
        <v>295.33333333333331</v>
      </c>
      <c r="Q1201" t="str">
        <f t="shared" si="110"/>
        <v>photography</v>
      </c>
      <c r="R1201" t="str">
        <f t="shared" si="111"/>
        <v>photobooks</v>
      </c>
      <c r="S1201" s="6">
        <f t="shared" si="112"/>
        <v>42161.770833333328</v>
      </c>
      <c r="T1201" s="6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08"/>
        <v>1.2560416666666667</v>
      </c>
      <c r="P1202">
        <f t="shared" si="109"/>
        <v>46.601941747572816</v>
      </c>
      <c r="Q1202" t="str">
        <f t="shared" si="110"/>
        <v>photography</v>
      </c>
      <c r="R1202" t="str">
        <f t="shared" si="111"/>
        <v>photobooks</v>
      </c>
      <c r="S1202" s="6">
        <f t="shared" si="112"/>
        <v>42089.477500000001</v>
      </c>
      <c r="T1202" s="6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08"/>
        <v>1.0243783333333334</v>
      </c>
      <c r="P1203">
        <f t="shared" si="109"/>
        <v>54.054054054054056</v>
      </c>
      <c r="Q1203" t="str">
        <f t="shared" si="110"/>
        <v>photography</v>
      </c>
      <c r="R1203" t="str">
        <f t="shared" si="111"/>
        <v>photobooks</v>
      </c>
      <c r="S1203" s="6">
        <f t="shared" si="112"/>
        <v>42536.60701388889</v>
      </c>
      <c r="T1203" s="6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08"/>
        <v>1.99244</v>
      </c>
      <c r="P1204">
        <f t="shared" si="109"/>
        <v>92.250922509225092</v>
      </c>
      <c r="Q1204" t="str">
        <f t="shared" si="110"/>
        <v>photography</v>
      </c>
      <c r="R1204" t="str">
        <f t="shared" si="111"/>
        <v>photobooks</v>
      </c>
      <c r="S1204" s="6">
        <f t="shared" si="112"/>
        <v>42152.288819444439</v>
      </c>
      <c r="T1204" s="6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08"/>
        <v>1.0245398773006136</v>
      </c>
      <c r="P1205">
        <f t="shared" si="109"/>
        <v>161.38613861386139</v>
      </c>
      <c r="Q1205" t="str">
        <f t="shared" si="110"/>
        <v>photography</v>
      </c>
      <c r="R1205" t="str">
        <f t="shared" si="111"/>
        <v>photobooks</v>
      </c>
      <c r="S1205" s="6">
        <f t="shared" si="112"/>
        <v>42125.614895833336</v>
      </c>
      <c r="T1205" s="6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08"/>
        <v>1.0294615384615384</v>
      </c>
      <c r="P1206">
        <f t="shared" si="109"/>
        <v>228.07017543859649</v>
      </c>
      <c r="Q1206" t="str">
        <f t="shared" si="110"/>
        <v>photography</v>
      </c>
      <c r="R1206" t="str">
        <f t="shared" si="111"/>
        <v>photobooks</v>
      </c>
      <c r="S1206" s="6">
        <f t="shared" si="112"/>
        <v>42297.748067129629</v>
      </c>
      <c r="T1206" s="6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08"/>
        <v>1.0086153846153847</v>
      </c>
      <c r="P1207">
        <f t="shared" si="109"/>
        <v>209.67741935483872</v>
      </c>
      <c r="Q1207" t="str">
        <f t="shared" si="110"/>
        <v>photography</v>
      </c>
      <c r="R1207" t="str">
        <f t="shared" si="111"/>
        <v>photobooks</v>
      </c>
      <c r="S1207" s="6">
        <f t="shared" si="112"/>
        <v>42138.506377314814</v>
      </c>
      <c r="T1207" s="6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08"/>
        <v>1.1499999999999999</v>
      </c>
      <c r="P1208">
        <f t="shared" si="109"/>
        <v>28.125</v>
      </c>
      <c r="Q1208" t="str">
        <f t="shared" si="110"/>
        <v>photography</v>
      </c>
      <c r="R1208" t="str">
        <f t="shared" si="111"/>
        <v>photobooks</v>
      </c>
      <c r="S1208" s="6">
        <f t="shared" si="112"/>
        <v>42772.776076388895</v>
      </c>
      <c r="T1208" s="6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08"/>
        <v>1.0416766467065868</v>
      </c>
      <c r="P1209">
        <f t="shared" si="109"/>
        <v>118.43971631205673</v>
      </c>
      <c r="Q1209" t="str">
        <f t="shared" si="110"/>
        <v>photography</v>
      </c>
      <c r="R1209" t="str">
        <f t="shared" si="111"/>
        <v>photobooks</v>
      </c>
      <c r="S1209" s="6">
        <f t="shared" si="112"/>
        <v>42430.430243055554</v>
      </c>
      <c r="T1209" s="6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08"/>
        <v>1.5529999999999999</v>
      </c>
      <c r="P1210">
        <f t="shared" si="109"/>
        <v>133.33333333333334</v>
      </c>
      <c r="Q1210" t="str">
        <f t="shared" si="110"/>
        <v>photography</v>
      </c>
      <c r="R1210" t="str">
        <f t="shared" si="111"/>
        <v>photobooks</v>
      </c>
      <c r="S1210" s="6">
        <f t="shared" si="112"/>
        <v>42423.709074074075</v>
      </c>
      <c r="T1210" s="6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08"/>
        <v>1.06</v>
      </c>
      <c r="P1211">
        <f t="shared" si="109"/>
        <v>130.43478260869566</v>
      </c>
      <c r="Q1211" t="str">
        <f t="shared" si="110"/>
        <v>photography</v>
      </c>
      <c r="R1211" t="str">
        <f t="shared" si="111"/>
        <v>photobooks</v>
      </c>
      <c r="S1211" s="6">
        <f t="shared" si="112"/>
        <v>42761.846122685187</v>
      </c>
      <c r="T1211" s="6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08"/>
        <v>2.5431499999999998</v>
      </c>
      <c r="P1212">
        <f t="shared" si="109"/>
        <v>194.17475728155341</v>
      </c>
      <c r="Q1212" t="str">
        <f t="shared" si="110"/>
        <v>photography</v>
      </c>
      <c r="R1212" t="str">
        <f t="shared" si="111"/>
        <v>photobooks</v>
      </c>
      <c r="S1212" s="6">
        <f t="shared" si="112"/>
        <v>42132.941805555558</v>
      </c>
      <c r="T1212" s="6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08"/>
        <v>1.0109999999999999</v>
      </c>
      <c r="P1213">
        <f t="shared" si="109"/>
        <v>166.66666666666666</v>
      </c>
      <c r="Q1213" t="str">
        <f t="shared" si="110"/>
        <v>photography</v>
      </c>
      <c r="R1213" t="str">
        <f t="shared" si="111"/>
        <v>photobooks</v>
      </c>
      <c r="S1213" s="6">
        <f t="shared" si="112"/>
        <v>42515.866446759261</v>
      </c>
      <c r="T1213" s="6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08"/>
        <v>1.2904</v>
      </c>
      <c r="P1214">
        <f t="shared" si="109"/>
        <v>30.120481927710845</v>
      </c>
      <c r="Q1214" t="str">
        <f t="shared" si="110"/>
        <v>photography</v>
      </c>
      <c r="R1214" t="str">
        <f t="shared" si="111"/>
        <v>photobooks</v>
      </c>
      <c r="S1214" s="6">
        <f t="shared" si="112"/>
        <v>42318.950173611112</v>
      </c>
      <c r="T1214" s="6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08"/>
        <v>1.0223076923076924</v>
      </c>
      <c r="P1215">
        <f t="shared" si="109"/>
        <v>60.185185185185183</v>
      </c>
      <c r="Q1215" t="str">
        <f t="shared" si="110"/>
        <v>photography</v>
      </c>
      <c r="R1215" t="str">
        <f t="shared" si="111"/>
        <v>photobooks</v>
      </c>
      <c r="S1215" s="6">
        <f t="shared" si="112"/>
        <v>42731.755787037036</v>
      </c>
      <c r="T1215" s="6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08"/>
        <v>1.3180000000000001</v>
      </c>
      <c r="P1216">
        <f t="shared" si="109"/>
        <v>80</v>
      </c>
      <c r="Q1216" t="str">
        <f t="shared" si="110"/>
        <v>photography</v>
      </c>
      <c r="R1216" t="str">
        <f t="shared" si="111"/>
        <v>photobooks</v>
      </c>
      <c r="S1216" s="6">
        <f t="shared" si="112"/>
        <v>42104.840335648143</v>
      </c>
      <c r="T1216" s="6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08"/>
        <v>7.8608020000000005</v>
      </c>
      <c r="P1217">
        <f t="shared" si="109"/>
        <v>9.1074681238615671</v>
      </c>
      <c r="Q1217" t="str">
        <f t="shared" si="110"/>
        <v>photography</v>
      </c>
      <c r="R1217" t="str">
        <f t="shared" si="111"/>
        <v>photobooks</v>
      </c>
      <c r="S1217" s="6">
        <f t="shared" si="112"/>
        <v>41759.923101851848</v>
      </c>
      <c r="T1217" s="6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08"/>
        <v>1.4570000000000001</v>
      </c>
      <c r="P1218">
        <f t="shared" si="109"/>
        <v>63.063063063063062</v>
      </c>
      <c r="Q1218" t="str">
        <f t="shared" si="110"/>
        <v>photography</v>
      </c>
      <c r="R1218" t="str">
        <f t="shared" si="111"/>
        <v>photobooks</v>
      </c>
      <c r="S1218" s="6">
        <f t="shared" si="112"/>
        <v>42247.616400462968</v>
      </c>
      <c r="T1218" s="6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14">E1219/D1219</f>
        <v>1.026</v>
      </c>
      <c r="P1219">
        <f t="shared" ref="P1219:P1282" si="115">IFERROR(D1219/L1219,0)</f>
        <v>144.80874316939889</v>
      </c>
      <c r="Q1219" t="str">
        <f t="shared" ref="Q1219:Q1282" si="116">LEFT(N1219,FIND("/",N1219)-1)</f>
        <v>photography</v>
      </c>
      <c r="R1219" t="str">
        <f t="shared" ref="R1219:R1282" si="117">MID(N1219,FIND("/",N1219)+1,100)</f>
        <v>photobooks</v>
      </c>
      <c r="S1219" s="6">
        <f t="shared" ref="S1219:S1282" si="118">(((J1219/60)/60)/24)+DATE(1970,1,1)</f>
        <v>42535.809490740736</v>
      </c>
      <c r="T1219" s="6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4"/>
        <v>1.7227777777777777</v>
      </c>
      <c r="P1220">
        <f t="shared" si="115"/>
        <v>101.12359550561797</v>
      </c>
      <c r="Q1220" t="str">
        <f t="shared" si="116"/>
        <v>photography</v>
      </c>
      <c r="R1220" t="str">
        <f t="shared" si="117"/>
        <v>photobooks</v>
      </c>
      <c r="S1220" s="6">
        <f t="shared" si="118"/>
        <v>42278.662037037036</v>
      </c>
      <c r="T1220" s="6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4"/>
        <v>1.5916819571865444</v>
      </c>
      <c r="P1221">
        <f t="shared" si="115"/>
        <v>64.62450592885375</v>
      </c>
      <c r="Q1221" t="str">
        <f t="shared" si="116"/>
        <v>photography</v>
      </c>
      <c r="R1221" t="str">
        <f t="shared" si="117"/>
        <v>photobooks</v>
      </c>
      <c r="S1221" s="6">
        <f t="shared" si="118"/>
        <v>42633.461956018517</v>
      </c>
      <c r="T1221" s="6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4"/>
        <v>1.0376666666666667</v>
      </c>
      <c r="P1222">
        <f t="shared" si="115"/>
        <v>107.14285714285714</v>
      </c>
      <c r="Q1222" t="str">
        <f t="shared" si="116"/>
        <v>photography</v>
      </c>
      <c r="R1222" t="str">
        <f t="shared" si="117"/>
        <v>photobooks</v>
      </c>
      <c r="S1222" s="6">
        <f t="shared" si="118"/>
        <v>42211.628611111111</v>
      </c>
      <c r="T1222" s="6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4"/>
        <v>1.1140954545454547</v>
      </c>
      <c r="P1223">
        <f t="shared" si="115"/>
        <v>21.359223300970875</v>
      </c>
      <c r="Q1223" t="str">
        <f t="shared" si="116"/>
        <v>photography</v>
      </c>
      <c r="R1223" t="str">
        <f t="shared" si="117"/>
        <v>photobooks</v>
      </c>
      <c r="S1223" s="6">
        <f t="shared" si="118"/>
        <v>42680.47555555556</v>
      </c>
      <c r="T1223" s="6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4"/>
        <v>2.80375</v>
      </c>
      <c r="P1224">
        <f t="shared" si="115"/>
        <v>28.985507246376812</v>
      </c>
      <c r="Q1224" t="str">
        <f t="shared" si="116"/>
        <v>photography</v>
      </c>
      <c r="R1224" t="str">
        <f t="shared" si="117"/>
        <v>photobooks</v>
      </c>
      <c r="S1224" s="6">
        <f t="shared" si="118"/>
        <v>42430.720451388886</v>
      </c>
      <c r="T1224" s="6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4"/>
        <v>1.1210606060606061</v>
      </c>
      <c r="P1225">
        <f t="shared" si="115"/>
        <v>103.66492146596859</v>
      </c>
      <c r="Q1225" t="str">
        <f t="shared" si="116"/>
        <v>photography</v>
      </c>
      <c r="R1225" t="str">
        <f t="shared" si="117"/>
        <v>photobooks</v>
      </c>
      <c r="S1225" s="6">
        <f t="shared" si="118"/>
        <v>42654.177187499998</v>
      </c>
      <c r="T1225" s="6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4"/>
        <v>7.0666666666666669E-2</v>
      </c>
      <c r="P1226">
        <f t="shared" si="115"/>
        <v>833.33333333333337</v>
      </c>
      <c r="Q1226" t="str">
        <f t="shared" si="116"/>
        <v>music</v>
      </c>
      <c r="R1226" t="str">
        <f t="shared" si="117"/>
        <v>world music</v>
      </c>
      <c r="S1226" s="6">
        <f t="shared" si="118"/>
        <v>41736.549791666665</v>
      </c>
      <c r="T1226" s="6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4"/>
        <v>4.3999999999999997E-2</v>
      </c>
      <c r="P1227">
        <f t="shared" si="115"/>
        <v>1000</v>
      </c>
      <c r="Q1227" t="str">
        <f t="shared" si="116"/>
        <v>music</v>
      </c>
      <c r="R1227" t="str">
        <f t="shared" si="117"/>
        <v>world music</v>
      </c>
      <c r="S1227" s="6">
        <f t="shared" si="118"/>
        <v>41509.905995370369</v>
      </c>
      <c r="T1227" s="6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4"/>
        <v>3.8739999999999997E-2</v>
      </c>
      <c r="P1228">
        <f t="shared" si="115"/>
        <v>1250</v>
      </c>
      <c r="Q1228" t="str">
        <f t="shared" si="116"/>
        <v>music</v>
      </c>
      <c r="R1228" t="str">
        <f t="shared" si="117"/>
        <v>world music</v>
      </c>
      <c r="S1228" s="6">
        <f t="shared" si="118"/>
        <v>41715.874780092592</v>
      </c>
      <c r="T1228" s="6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4"/>
        <v>0</v>
      </c>
      <c r="P1229">
        <f t="shared" si="115"/>
        <v>0</v>
      </c>
      <c r="Q1229" t="str">
        <f t="shared" si="116"/>
        <v>music</v>
      </c>
      <c r="R1229" t="str">
        <f t="shared" si="117"/>
        <v>world music</v>
      </c>
      <c r="S1229" s="6">
        <f t="shared" si="118"/>
        <v>41827.919166666667</v>
      </c>
      <c r="T1229" s="6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4"/>
        <v>0.29299999999999998</v>
      </c>
      <c r="P1230">
        <f t="shared" si="115"/>
        <v>208.33333333333334</v>
      </c>
      <c r="Q1230" t="str">
        <f t="shared" si="116"/>
        <v>music</v>
      </c>
      <c r="R1230" t="str">
        <f t="shared" si="117"/>
        <v>world music</v>
      </c>
      <c r="S1230" s="6">
        <f t="shared" si="118"/>
        <v>40754.729259259257</v>
      </c>
      <c r="T1230" s="6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4"/>
        <v>9.0909090909090905E-3</v>
      </c>
      <c r="P1231">
        <f t="shared" si="115"/>
        <v>2750</v>
      </c>
      <c r="Q1231" t="str">
        <f t="shared" si="116"/>
        <v>music</v>
      </c>
      <c r="R1231" t="str">
        <f t="shared" si="117"/>
        <v>world music</v>
      </c>
      <c r="S1231" s="6">
        <f t="shared" si="118"/>
        <v>40985.459803240738</v>
      </c>
      <c r="T1231" s="6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4"/>
        <v>0</v>
      </c>
      <c r="P1232">
        <f t="shared" si="115"/>
        <v>0</v>
      </c>
      <c r="Q1232" t="str">
        <f t="shared" si="116"/>
        <v>music</v>
      </c>
      <c r="R1232" t="str">
        <f t="shared" si="117"/>
        <v>world music</v>
      </c>
      <c r="S1232" s="6">
        <f t="shared" si="118"/>
        <v>40568.972569444442</v>
      </c>
      <c r="T1232" s="6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4"/>
        <v>0</v>
      </c>
      <c r="P1233">
        <f t="shared" si="115"/>
        <v>0</v>
      </c>
      <c r="Q1233" t="str">
        <f t="shared" si="116"/>
        <v>music</v>
      </c>
      <c r="R1233" t="str">
        <f t="shared" si="117"/>
        <v>world music</v>
      </c>
      <c r="S1233" s="6">
        <f t="shared" si="118"/>
        <v>42193.941759259258</v>
      </c>
      <c r="T1233" s="6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4"/>
        <v>8.0000000000000002E-3</v>
      </c>
      <c r="P1234">
        <f t="shared" si="115"/>
        <v>5000</v>
      </c>
      <c r="Q1234" t="str">
        <f t="shared" si="116"/>
        <v>music</v>
      </c>
      <c r="R1234" t="str">
        <f t="shared" si="117"/>
        <v>world music</v>
      </c>
      <c r="S1234" s="6">
        <f t="shared" si="118"/>
        <v>41506.848032407412</v>
      </c>
      <c r="T1234" s="6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4"/>
        <v>0.11600000000000001</v>
      </c>
      <c r="P1235">
        <f t="shared" si="115"/>
        <v>166.66666666666666</v>
      </c>
      <c r="Q1235" t="str">
        <f t="shared" si="116"/>
        <v>music</v>
      </c>
      <c r="R1235" t="str">
        <f t="shared" si="117"/>
        <v>world music</v>
      </c>
      <c r="S1235" s="6">
        <f t="shared" si="118"/>
        <v>40939.948773148149</v>
      </c>
      <c r="T1235" s="6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4"/>
        <v>0</v>
      </c>
      <c r="P1236">
        <f t="shared" si="115"/>
        <v>0</v>
      </c>
      <c r="Q1236" t="str">
        <f t="shared" si="116"/>
        <v>music</v>
      </c>
      <c r="R1236" t="str">
        <f t="shared" si="117"/>
        <v>world music</v>
      </c>
      <c r="S1236" s="6">
        <f t="shared" si="118"/>
        <v>42007.788680555561</v>
      </c>
      <c r="T1236" s="6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4"/>
        <v>2.787363950092912E-2</v>
      </c>
      <c r="P1237">
        <f t="shared" si="115"/>
        <v>1255.6666666666667</v>
      </c>
      <c r="Q1237" t="str">
        <f t="shared" si="116"/>
        <v>music</v>
      </c>
      <c r="R1237" t="str">
        <f t="shared" si="117"/>
        <v>world music</v>
      </c>
      <c r="S1237" s="6">
        <f t="shared" si="118"/>
        <v>41583.135405092595</v>
      </c>
      <c r="T1237" s="6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4"/>
        <v>0</v>
      </c>
      <c r="P1238">
        <f t="shared" si="115"/>
        <v>0</v>
      </c>
      <c r="Q1238" t="str">
        <f t="shared" si="116"/>
        <v>music</v>
      </c>
      <c r="R1238" t="str">
        <f t="shared" si="117"/>
        <v>world music</v>
      </c>
      <c r="S1238" s="6">
        <f t="shared" si="118"/>
        <v>41110.680138888885</v>
      </c>
      <c r="T1238" s="6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4"/>
        <v>0</v>
      </c>
      <c r="P1239">
        <f t="shared" si="115"/>
        <v>0</v>
      </c>
      <c r="Q1239" t="str">
        <f t="shared" si="116"/>
        <v>music</v>
      </c>
      <c r="R1239" t="str">
        <f t="shared" si="117"/>
        <v>world music</v>
      </c>
      <c r="S1239" s="6">
        <f t="shared" si="118"/>
        <v>41125.283159722225</v>
      </c>
      <c r="T1239" s="6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4"/>
        <v>0.17799999999999999</v>
      </c>
      <c r="P1240">
        <f t="shared" si="115"/>
        <v>333.33333333333331</v>
      </c>
      <c r="Q1240" t="str">
        <f t="shared" si="116"/>
        <v>music</v>
      </c>
      <c r="R1240" t="str">
        <f t="shared" si="117"/>
        <v>world music</v>
      </c>
      <c r="S1240" s="6">
        <f t="shared" si="118"/>
        <v>40731.61037037037</v>
      </c>
      <c r="T1240" s="6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4"/>
        <v>0</v>
      </c>
      <c r="P1241">
        <f t="shared" si="115"/>
        <v>0</v>
      </c>
      <c r="Q1241" t="str">
        <f t="shared" si="116"/>
        <v>music</v>
      </c>
      <c r="R1241" t="str">
        <f t="shared" si="117"/>
        <v>world music</v>
      </c>
      <c r="S1241" s="6">
        <f t="shared" si="118"/>
        <v>40883.962581018517</v>
      </c>
      <c r="T1241" s="6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4"/>
        <v>3.0124999999999999E-2</v>
      </c>
      <c r="P1242">
        <f t="shared" si="115"/>
        <v>1000</v>
      </c>
      <c r="Q1242" t="str">
        <f t="shared" si="116"/>
        <v>music</v>
      </c>
      <c r="R1242" t="str">
        <f t="shared" si="117"/>
        <v>world music</v>
      </c>
      <c r="S1242" s="6">
        <f t="shared" si="118"/>
        <v>41409.040011574078</v>
      </c>
      <c r="T1242" s="6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4"/>
        <v>0.50739999999999996</v>
      </c>
      <c r="P1243">
        <f t="shared" si="115"/>
        <v>147.05882352941177</v>
      </c>
      <c r="Q1243" t="str">
        <f t="shared" si="116"/>
        <v>music</v>
      </c>
      <c r="R1243" t="str">
        <f t="shared" si="117"/>
        <v>world music</v>
      </c>
      <c r="S1243" s="6">
        <f t="shared" si="118"/>
        <v>41923.837731481479</v>
      </c>
      <c r="T1243" s="6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4"/>
        <v>5.4884742041712408E-3</v>
      </c>
      <c r="P1244">
        <f t="shared" si="115"/>
        <v>911</v>
      </c>
      <c r="Q1244" t="str">
        <f t="shared" si="116"/>
        <v>music</v>
      </c>
      <c r="R1244" t="str">
        <f t="shared" si="117"/>
        <v>world music</v>
      </c>
      <c r="S1244" s="6">
        <f t="shared" si="118"/>
        <v>40782.165532407409</v>
      </c>
      <c r="T1244" s="6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4"/>
        <v>0.14091666666666666</v>
      </c>
      <c r="P1245">
        <f t="shared" si="115"/>
        <v>315.78947368421052</v>
      </c>
      <c r="Q1245" t="str">
        <f t="shared" si="116"/>
        <v>music</v>
      </c>
      <c r="R1245" t="str">
        <f t="shared" si="117"/>
        <v>world music</v>
      </c>
      <c r="S1245" s="6">
        <f t="shared" si="118"/>
        <v>40671.879293981481</v>
      </c>
      <c r="T1245" s="6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4"/>
        <v>1.038</v>
      </c>
      <c r="P1246">
        <f t="shared" si="115"/>
        <v>44.444444444444443</v>
      </c>
      <c r="Q1246" t="str">
        <f t="shared" si="116"/>
        <v>music</v>
      </c>
      <c r="R1246" t="str">
        <f t="shared" si="117"/>
        <v>rock</v>
      </c>
      <c r="S1246" s="6">
        <f t="shared" si="118"/>
        <v>41355.825497685182</v>
      </c>
      <c r="T1246" s="6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4"/>
        <v>1.2024999999999999</v>
      </c>
      <c r="P1247">
        <f t="shared" si="115"/>
        <v>117.64705882352941</v>
      </c>
      <c r="Q1247" t="str">
        <f t="shared" si="116"/>
        <v>music</v>
      </c>
      <c r="R1247" t="str">
        <f t="shared" si="117"/>
        <v>rock</v>
      </c>
      <c r="S1247" s="6">
        <f t="shared" si="118"/>
        <v>41774.599930555552</v>
      </c>
      <c r="T1247" s="6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4"/>
        <v>1.17</v>
      </c>
      <c r="P1248">
        <f t="shared" si="115"/>
        <v>64.516129032258064</v>
      </c>
      <c r="Q1248" t="str">
        <f t="shared" si="116"/>
        <v>music</v>
      </c>
      <c r="R1248" t="str">
        <f t="shared" si="117"/>
        <v>rock</v>
      </c>
      <c r="S1248" s="6">
        <f t="shared" si="118"/>
        <v>40838.043391203704</v>
      </c>
      <c r="T1248" s="6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4"/>
        <v>1.2214285714285715</v>
      </c>
      <c r="P1249">
        <f t="shared" si="115"/>
        <v>70</v>
      </c>
      <c r="Q1249" t="str">
        <f t="shared" si="116"/>
        <v>music</v>
      </c>
      <c r="R1249" t="str">
        <f t="shared" si="117"/>
        <v>rock</v>
      </c>
      <c r="S1249" s="6">
        <f t="shared" si="118"/>
        <v>41370.292303240742</v>
      </c>
      <c r="T1249" s="6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4"/>
        <v>1.5164</v>
      </c>
      <c r="P1250">
        <f t="shared" si="115"/>
        <v>42.372881355932201</v>
      </c>
      <c r="Q1250" t="str">
        <f t="shared" si="116"/>
        <v>music</v>
      </c>
      <c r="R1250" t="str">
        <f t="shared" si="117"/>
        <v>rock</v>
      </c>
      <c r="S1250" s="6">
        <f t="shared" si="118"/>
        <v>41767.656863425924</v>
      </c>
      <c r="T1250" s="6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4"/>
        <v>1.0444</v>
      </c>
      <c r="P1251">
        <f t="shared" si="115"/>
        <v>61.728395061728392</v>
      </c>
      <c r="Q1251" t="str">
        <f t="shared" si="116"/>
        <v>music</v>
      </c>
      <c r="R1251" t="str">
        <f t="shared" si="117"/>
        <v>rock</v>
      </c>
      <c r="S1251" s="6">
        <f t="shared" si="118"/>
        <v>41067.74086805556</v>
      </c>
      <c r="T1251" s="6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4"/>
        <v>2.0015333333333332</v>
      </c>
      <c r="P1252">
        <f t="shared" si="115"/>
        <v>59.055118110236222</v>
      </c>
      <c r="Q1252" t="str">
        <f t="shared" si="116"/>
        <v>music</v>
      </c>
      <c r="R1252" t="str">
        <f t="shared" si="117"/>
        <v>rock</v>
      </c>
      <c r="S1252" s="6">
        <f t="shared" si="118"/>
        <v>41843.64271990741</v>
      </c>
      <c r="T1252" s="6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4"/>
        <v>1.018</v>
      </c>
      <c r="P1253">
        <f t="shared" si="115"/>
        <v>81.081081081081081</v>
      </c>
      <c r="Q1253" t="str">
        <f t="shared" si="116"/>
        <v>music</v>
      </c>
      <c r="R1253" t="str">
        <f t="shared" si="117"/>
        <v>rock</v>
      </c>
      <c r="S1253" s="6">
        <f t="shared" si="118"/>
        <v>40751.814432870371</v>
      </c>
      <c r="T1253" s="6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4"/>
        <v>1.3765714285714286</v>
      </c>
      <c r="P1254">
        <f t="shared" si="115"/>
        <v>24.822695035460992</v>
      </c>
      <c r="Q1254" t="str">
        <f t="shared" si="116"/>
        <v>music</v>
      </c>
      <c r="R1254" t="str">
        <f t="shared" si="117"/>
        <v>rock</v>
      </c>
      <c r="S1254" s="6">
        <f t="shared" si="118"/>
        <v>41543.988067129627</v>
      </c>
      <c r="T1254" s="6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4"/>
        <v>3038.3319999999999</v>
      </c>
      <c r="P1255">
        <f t="shared" si="115"/>
        <v>1.4064697609001406E-2</v>
      </c>
      <c r="Q1255" t="str">
        <f t="shared" si="116"/>
        <v>music</v>
      </c>
      <c r="R1255" t="str">
        <f t="shared" si="117"/>
        <v>rock</v>
      </c>
      <c r="S1255" s="6">
        <f t="shared" si="118"/>
        <v>41855.783645833333</v>
      </c>
      <c r="T1255" s="6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4"/>
        <v>1.9885074626865671</v>
      </c>
      <c r="P1256">
        <f t="shared" si="115"/>
        <v>47.5177304964539</v>
      </c>
      <c r="Q1256" t="str">
        <f t="shared" si="116"/>
        <v>music</v>
      </c>
      <c r="R1256" t="str">
        <f t="shared" si="117"/>
        <v>rock</v>
      </c>
      <c r="S1256" s="6">
        <f t="shared" si="118"/>
        <v>40487.621365740742</v>
      </c>
      <c r="T1256" s="6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4"/>
        <v>2.0236666666666667</v>
      </c>
      <c r="P1257">
        <f t="shared" si="115"/>
        <v>27.522935779816514</v>
      </c>
      <c r="Q1257" t="str">
        <f t="shared" si="116"/>
        <v>music</v>
      </c>
      <c r="R1257" t="str">
        <f t="shared" si="117"/>
        <v>rock</v>
      </c>
      <c r="S1257" s="6">
        <f t="shared" si="118"/>
        <v>41579.845509259263</v>
      </c>
      <c r="T1257" s="6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4"/>
        <v>1.1796376666666666</v>
      </c>
      <c r="P1258">
        <f t="shared" si="115"/>
        <v>83.10249307479225</v>
      </c>
      <c r="Q1258" t="str">
        <f t="shared" si="116"/>
        <v>music</v>
      </c>
      <c r="R1258" t="str">
        <f t="shared" si="117"/>
        <v>rock</v>
      </c>
      <c r="S1258" s="6">
        <f t="shared" si="118"/>
        <v>40921.919340277782</v>
      </c>
      <c r="T1258" s="6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4"/>
        <v>2.9472727272727273</v>
      </c>
      <c r="P1259">
        <f t="shared" si="115"/>
        <v>31.25</v>
      </c>
      <c r="Q1259" t="str">
        <f t="shared" si="116"/>
        <v>music</v>
      </c>
      <c r="R1259" t="str">
        <f t="shared" si="117"/>
        <v>rock</v>
      </c>
      <c r="S1259" s="6">
        <f t="shared" si="118"/>
        <v>40587.085532407407</v>
      </c>
      <c r="T1259" s="6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4"/>
        <v>2.1314633333333335</v>
      </c>
      <c r="P1260">
        <f t="shared" si="115"/>
        <v>17.910447761194028</v>
      </c>
      <c r="Q1260" t="str">
        <f t="shared" si="116"/>
        <v>music</v>
      </c>
      <c r="R1260" t="str">
        <f t="shared" si="117"/>
        <v>rock</v>
      </c>
      <c r="S1260" s="6">
        <f t="shared" si="118"/>
        <v>41487.611250000002</v>
      </c>
      <c r="T1260" s="6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4"/>
        <v>1.0424</v>
      </c>
      <c r="P1261">
        <f t="shared" si="115"/>
        <v>26.041666666666668</v>
      </c>
      <c r="Q1261" t="str">
        <f t="shared" si="116"/>
        <v>music</v>
      </c>
      <c r="R1261" t="str">
        <f t="shared" si="117"/>
        <v>rock</v>
      </c>
      <c r="S1261" s="6">
        <f t="shared" si="118"/>
        <v>41766.970648148148</v>
      </c>
      <c r="T1261" s="6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4"/>
        <v>1.1366666666666667</v>
      </c>
      <c r="P1262">
        <f t="shared" si="115"/>
        <v>44.594594594594597</v>
      </c>
      <c r="Q1262" t="str">
        <f t="shared" si="116"/>
        <v>music</v>
      </c>
      <c r="R1262" t="str">
        <f t="shared" si="117"/>
        <v>rock</v>
      </c>
      <c r="S1262" s="6">
        <f t="shared" si="118"/>
        <v>41666.842824074076</v>
      </c>
      <c r="T1262" s="6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4"/>
        <v>1.0125</v>
      </c>
      <c r="P1263">
        <f t="shared" si="115"/>
        <v>38.46153846153846</v>
      </c>
      <c r="Q1263" t="str">
        <f t="shared" si="116"/>
        <v>music</v>
      </c>
      <c r="R1263" t="str">
        <f t="shared" si="117"/>
        <v>rock</v>
      </c>
      <c r="S1263" s="6">
        <f t="shared" si="118"/>
        <v>41638.342905092592</v>
      </c>
      <c r="T1263" s="6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4"/>
        <v>1.2541538461538462</v>
      </c>
      <c r="P1264">
        <f t="shared" si="115"/>
        <v>61.904761904761905</v>
      </c>
      <c r="Q1264" t="str">
        <f t="shared" si="116"/>
        <v>music</v>
      </c>
      <c r="R1264" t="str">
        <f t="shared" si="117"/>
        <v>rock</v>
      </c>
      <c r="S1264" s="6">
        <f t="shared" si="118"/>
        <v>41656.762638888889</v>
      </c>
      <c r="T1264" s="6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4"/>
        <v>1.19</v>
      </c>
      <c r="P1265">
        <f t="shared" si="115"/>
        <v>36.585365853658537</v>
      </c>
      <c r="Q1265" t="str">
        <f t="shared" si="116"/>
        <v>music</v>
      </c>
      <c r="R1265" t="str">
        <f t="shared" si="117"/>
        <v>rock</v>
      </c>
      <c r="S1265" s="6">
        <f t="shared" si="118"/>
        <v>41692.084143518521</v>
      </c>
      <c r="T1265" s="6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4"/>
        <v>1.6646153846153846</v>
      </c>
      <c r="P1266">
        <f t="shared" si="115"/>
        <v>19.117647058823529</v>
      </c>
      <c r="Q1266" t="str">
        <f t="shared" si="116"/>
        <v>music</v>
      </c>
      <c r="R1266" t="str">
        <f t="shared" si="117"/>
        <v>rock</v>
      </c>
      <c r="S1266" s="6">
        <f t="shared" si="118"/>
        <v>41547.662997685184</v>
      </c>
      <c r="T1266" s="6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4"/>
        <v>1.1914771428571429</v>
      </c>
      <c r="P1267">
        <f t="shared" si="115"/>
        <v>53.030303030303031</v>
      </c>
      <c r="Q1267" t="str">
        <f t="shared" si="116"/>
        <v>music</v>
      </c>
      <c r="R1267" t="str">
        <f t="shared" si="117"/>
        <v>rock</v>
      </c>
      <c r="S1267" s="6">
        <f t="shared" si="118"/>
        <v>40465.655266203699</v>
      </c>
      <c r="T1267" s="6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4"/>
        <v>1.0047368421052632</v>
      </c>
      <c r="P1268">
        <f t="shared" si="115"/>
        <v>190</v>
      </c>
      <c r="Q1268" t="str">
        <f t="shared" si="116"/>
        <v>music</v>
      </c>
      <c r="R1268" t="str">
        <f t="shared" si="117"/>
        <v>rock</v>
      </c>
      <c r="S1268" s="6">
        <f t="shared" si="118"/>
        <v>41620.87667824074</v>
      </c>
      <c r="T1268" s="6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4"/>
        <v>1.018</v>
      </c>
      <c r="P1269">
        <f t="shared" si="115"/>
        <v>138.36477987421384</v>
      </c>
      <c r="Q1269" t="str">
        <f t="shared" si="116"/>
        <v>music</v>
      </c>
      <c r="R1269" t="str">
        <f t="shared" si="117"/>
        <v>rock</v>
      </c>
      <c r="S1269" s="6">
        <f t="shared" si="118"/>
        <v>41449.585162037038</v>
      </c>
      <c r="T1269" s="6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4"/>
        <v>1.1666666666666667</v>
      </c>
      <c r="P1270">
        <f t="shared" si="115"/>
        <v>65.934065934065927</v>
      </c>
      <c r="Q1270" t="str">
        <f t="shared" si="116"/>
        <v>music</v>
      </c>
      <c r="R1270" t="str">
        <f t="shared" si="117"/>
        <v>rock</v>
      </c>
      <c r="S1270" s="6">
        <f t="shared" si="118"/>
        <v>41507.845451388886</v>
      </c>
      <c r="T1270" s="6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4"/>
        <v>1.0864893617021276</v>
      </c>
      <c r="P1271">
        <f t="shared" si="115"/>
        <v>91.262135922330103</v>
      </c>
      <c r="Q1271" t="str">
        <f t="shared" si="116"/>
        <v>music</v>
      </c>
      <c r="R1271" t="str">
        <f t="shared" si="117"/>
        <v>rock</v>
      </c>
      <c r="S1271" s="6">
        <f t="shared" si="118"/>
        <v>42445.823055555549</v>
      </c>
      <c r="T1271" s="6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4"/>
        <v>1.1472</v>
      </c>
      <c r="P1272">
        <f t="shared" si="115"/>
        <v>59.171597633136095</v>
      </c>
      <c r="Q1272" t="str">
        <f t="shared" si="116"/>
        <v>music</v>
      </c>
      <c r="R1272" t="str">
        <f t="shared" si="117"/>
        <v>rock</v>
      </c>
      <c r="S1272" s="6">
        <f t="shared" si="118"/>
        <v>40933.856967592597</v>
      </c>
      <c r="T1272" s="6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4"/>
        <v>1.018</v>
      </c>
      <c r="P1273">
        <f t="shared" si="115"/>
        <v>241.93548387096774</v>
      </c>
      <c r="Q1273" t="str">
        <f t="shared" si="116"/>
        <v>music</v>
      </c>
      <c r="R1273" t="str">
        <f t="shared" si="117"/>
        <v>rock</v>
      </c>
      <c r="S1273" s="6">
        <f t="shared" si="118"/>
        <v>41561.683553240742</v>
      </c>
      <c r="T1273" s="6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4"/>
        <v>1.06</v>
      </c>
      <c r="P1274">
        <f t="shared" si="115"/>
        <v>178.57142857142858</v>
      </c>
      <c r="Q1274" t="str">
        <f t="shared" si="116"/>
        <v>music</v>
      </c>
      <c r="R1274" t="str">
        <f t="shared" si="117"/>
        <v>rock</v>
      </c>
      <c r="S1274" s="6">
        <f t="shared" si="118"/>
        <v>40274.745127314818</v>
      </c>
      <c r="T1274" s="6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4"/>
        <v>1.0349999999999999</v>
      </c>
      <c r="P1275">
        <f t="shared" si="115"/>
        <v>74.074074074074076</v>
      </c>
      <c r="Q1275" t="str">
        <f t="shared" si="116"/>
        <v>music</v>
      </c>
      <c r="R1275" t="str">
        <f t="shared" si="117"/>
        <v>rock</v>
      </c>
      <c r="S1275" s="6">
        <f t="shared" si="118"/>
        <v>41852.730219907404</v>
      </c>
      <c r="T1275" s="6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4"/>
        <v>1.5497535999999998</v>
      </c>
      <c r="P1276">
        <f t="shared" si="115"/>
        <v>53.533190578158461</v>
      </c>
      <c r="Q1276" t="str">
        <f t="shared" si="116"/>
        <v>music</v>
      </c>
      <c r="R1276" t="str">
        <f t="shared" si="117"/>
        <v>rock</v>
      </c>
      <c r="S1276" s="6">
        <f t="shared" si="118"/>
        <v>41116.690104166664</v>
      </c>
      <c r="T1276" s="6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4"/>
        <v>1.6214066666666667</v>
      </c>
      <c r="P1277">
        <f t="shared" si="115"/>
        <v>38.560411311053983</v>
      </c>
      <c r="Q1277" t="str">
        <f t="shared" si="116"/>
        <v>music</v>
      </c>
      <c r="R1277" t="str">
        <f t="shared" si="117"/>
        <v>rock</v>
      </c>
      <c r="S1277" s="6">
        <f t="shared" si="118"/>
        <v>41458.867905092593</v>
      </c>
      <c r="T1277" s="6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4"/>
        <v>1.0442100000000001</v>
      </c>
      <c r="P1278">
        <f t="shared" si="115"/>
        <v>44.117647058823529</v>
      </c>
      <c r="Q1278" t="str">
        <f t="shared" si="116"/>
        <v>music</v>
      </c>
      <c r="R1278" t="str">
        <f t="shared" si="117"/>
        <v>rock</v>
      </c>
      <c r="S1278" s="6">
        <f t="shared" si="118"/>
        <v>40007.704247685186</v>
      </c>
      <c r="T1278" s="6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4"/>
        <v>1.0612433333333333</v>
      </c>
      <c r="P1279">
        <f t="shared" si="115"/>
        <v>36.319612590799032</v>
      </c>
      <c r="Q1279" t="str">
        <f t="shared" si="116"/>
        <v>music</v>
      </c>
      <c r="R1279" t="str">
        <f t="shared" si="117"/>
        <v>rock</v>
      </c>
      <c r="S1279" s="6">
        <f t="shared" si="118"/>
        <v>41121.561886574076</v>
      </c>
      <c r="T1279" s="6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4"/>
        <v>1.5493846153846154</v>
      </c>
      <c r="P1280">
        <f t="shared" si="115"/>
        <v>34.210526315789473</v>
      </c>
      <c r="Q1280" t="str">
        <f t="shared" si="116"/>
        <v>music</v>
      </c>
      <c r="R1280" t="str">
        <f t="shared" si="117"/>
        <v>rock</v>
      </c>
      <c r="S1280" s="6">
        <f t="shared" si="118"/>
        <v>41786.555162037039</v>
      </c>
      <c r="T1280" s="6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4"/>
        <v>1.1077157238734421</v>
      </c>
      <c r="P1281">
        <f t="shared" si="115"/>
        <v>66.222222222222229</v>
      </c>
      <c r="Q1281" t="str">
        <f t="shared" si="116"/>
        <v>music</v>
      </c>
      <c r="R1281" t="str">
        <f t="shared" si="117"/>
        <v>rock</v>
      </c>
      <c r="S1281" s="6">
        <f t="shared" si="118"/>
        <v>41682.099189814813</v>
      </c>
      <c r="T1281" s="6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14"/>
        <v>1.1091186666666666</v>
      </c>
      <c r="P1282">
        <f t="shared" si="115"/>
        <v>115.38461538461539</v>
      </c>
      <c r="Q1282" t="str">
        <f t="shared" si="116"/>
        <v>music</v>
      </c>
      <c r="R1282" t="str">
        <f t="shared" si="117"/>
        <v>rock</v>
      </c>
      <c r="S1282" s="6">
        <f t="shared" si="118"/>
        <v>40513.757569444446</v>
      </c>
      <c r="T1282" s="6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20">E1283/D1283</f>
        <v>1.1071428571428572</v>
      </c>
      <c r="P1283">
        <f t="shared" ref="P1283:P1346" si="121">IFERROR(D1283/L1283,0)</f>
        <v>94.594594594594597</v>
      </c>
      <c r="Q1283" t="str">
        <f t="shared" ref="Q1283:Q1346" si="122">LEFT(N1283,FIND("/",N1283)-1)</f>
        <v>music</v>
      </c>
      <c r="R1283" t="str">
        <f t="shared" ref="R1283:R1346" si="123">MID(N1283,FIND("/",N1283)+1,100)</f>
        <v>rock</v>
      </c>
      <c r="S1283" s="6">
        <f t="shared" ref="S1283:S1346" si="124">(((J1283/60)/60)/24)+DATE(1970,1,1)</f>
        <v>41463.743472222224</v>
      </c>
      <c r="T1283" s="6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0"/>
        <v>1.2361333333333333</v>
      </c>
      <c r="P1284">
        <f t="shared" si="121"/>
        <v>54.744525547445257</v>
      </c>
      <c r="Q1284" t="str">
        <f t="shared" si="122"/>
        <v>music</v>
      </c>
      <c r="R1284" t="str">
        <f t="shared" si="123"/>
        <v>rock</v>
      </c>
      <c r="S1284" s="6">
        <f t="shared" si="124"/>
        <v>41586.475173611114</v>
      </c>
      <c r="T1284" s="6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0"/>
        <v>2.1105</v>
      </c>
      <c r="P1285">
        <f t="shared" si="121"/>
        <v>45.454545454545453</v>
      </c>
      <c r="Q1285" t="str">
        <f t="shared" si="122"/>
        <v>music</v>
      </c>
      <c r="R1285" t="str">
        <f t="shared" si="123"/>
        <v>rock</v>
      </c>
      <c r="S1285" s="6">
        <f t="shared" si="124"/>
        <v>41320.717465277776</v>
      </c>
      <c r="T1285" s="6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0"/>
        <v>1.01</v>
      </c>
      <c r="P1286">
        <f t="shared" si="121"/>
        <v>64.516129032258064</v>
      </c>
      <c r="Q1286" t="str">
        <f t="shared" si="122"/>
        <v>theater</v>
      </c>
      <c r="R1286" t="str">
        <f t="shared" si="123"/>
        <v>plays</v>
      </c>
      <c r="S1286" s="6">
        <f t="shared" si="124"/>
        <v>42712.23474537037</v>
      </c>
      <c r="T1286" s="6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0"/>
        <v>1.0165</v>
      </c>
      <c r="P1287">
        <f t="shared" si="121"/>
        <v>31.746031746031747</v>
      </c>
      <c r="Q1287" t="str">
        <f t="shared" si="122"/>
        <v>theater</v>
      </c>
      <c r="R1287" t="str">
        <f t="shared" si="123"/>
        <v>plays</v>
      </c>
      <c r="S1287" s="6">
        <f t="shared" si="124"/>
        <v>42160.583043981482</v>
      </c>
      <c r="T1287" s="6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0"/>
        <v>1.0833333333333333</v>
      </c>
      <c r="P1288">
        <f t="shared" si="121"/>
        <v>75</v>
      </c>
      <c r="Q1288" t="str">
        <f t="shared" si="122"/>
        <v>theater</v>
      </c>
      <c r="R1288" t="str">
        <f t="shared" si="123"/>
        <v>plays</v>
      </c>
      <c r="S1288" s="6">
        <f t="shared" si="124"/>
        <v>42039.384571759263</v>
      </c>
      <c r="T1288" s="6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0"/>
        <v>2.42</v>
      </c>
      <c r="P1289">
        <f t="shared" si="121"/>
        <v>10</v>
      </c>
      <c r="Q1289" t="str">
        <f t="shared" si="122"/>
        <v>theater</v>
      </c>
      <c r="R1289" t="str">
        <f t="shared" si="123"/>
        <v>plays</v>
      </c>
      <c r="S1289" s="6">
        <f t="shared" si="124"/>
        <v>42107.621018518519</v>
      </c>
      <c r="T1289" s="6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0"/>
        <v>1.0044999999999999</v>
      </c>
      <c r="P1290">
        <f t="shared" si="121"/>
        <v>65.573770491803273</v>
      </c>
      <c r="Q1290" t="str">
        <f t="shared" si="122"/>
        <v>theater</v>
      </c>
      <c r="R1290" t="str">
        <f t="shared" si="123"/>
        <v>plays</v>
      </c>
      <c r="S1290" s="6">
        <f t="shared" si="124"/>
        <v>42561.154664351852</v>
      </c>
      <c r="T1290" s="6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0"/>
        <v>1.2506666666666666</v>
      </c>
      <c r="P1291">
        <f t="shared" si="121"/>
        <v>28.846153846153847</v>
      </c>
      <c r="Q1291" t="str">
        <f t="shared" si="122"/>
        <v>theater</v>
      </c>
      <c r="R1291" t="str">
        <f t="shared" si="123"/>
        <v>plays</v>
      </c>
      <c r="S1291" s="6">
        <f t="shared" si="124"/>
        <v>42709.134780092587</v>
      </c>
      <c r="T1291" s="6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0"/>
        <v>1.0857142857142856</v>
      </c>
      <c r="P1292">
        <f t="shared" si="121"/>
        <v>40.697674418604649</v>
      </c>
      <c r="Q1292" t="str">
        <f t="shared" si="122"/>
        <v>theater</v>
      </c>
      <c r="R1292" t="str">
        <f t="shared" si="123"/>
        <v>plays</v>
      </c>
      <c r="S1292" s="6">
        <f t="shared" si="124"/>
        <v>42086.614942129629</v>
      </c>
      <c r="T1292" s="6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0"/>
        <v>1.4570000000000001</v>
      </c>
      <c r="P1293">
        <f t="shared" si="121"/>
        <v>71.428571428571431</v>
      </c>
      <c r="Q1293" t="str">
        <f t="shared" si="122"/>
        <v>theater</v>
      </c>
      <c r="R1293" t="str">
        <f t="shared" si="123"/>
        <v>plays</v>
      </c>
      <c r="S1293" s="6">
        <f t="shared" si="124"/>
        <v>42064.652673611112</v>
      </c>
      <c r="T1293" s="6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0"/>
        <v>1.1000000000000001</v>
      </c>
      <c r="P1294">
        <f t="shared" si="121"/>
        <v>32.692307692307693</v>
      </c>
      <c r="Q1294" t="str">
        <f t="shared" si="122"/>
        <v>theater</v>
      </c>
      <c r="R1294" t="str">
        <f t="shared" si="123"/>
        <v>plays</v>
      </c>
      <c r="S1294" s="6">
        <f t="shared" si="124"/>
        <v>42256.764212962968</v>
      </c>
      <c r="T1294" s="6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0"/>
        <v>1.0223333333333333</v>
      </c>
      <c r="P1295">
        <f t="shared" si="121"/>
        <v>125</v>
      </c>
      <c r="Q1295" t="str">
        <f t="shared" si="122"/>
        <v>theater</v>
      </c>
      <c r="R1295" t="str">
        <f t="shared" si="123"/>
        <v>plays</v>
      </c>
      <c r="S1295" s="6">
        <f t="shared" si="124"/>
        <v>42292.701053240744</v>
      </c>
      <c r="T1295" s="6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0"/>
        <v>1.22</v>
      </c>
      <c r="P1296">
        <f t="shared" si="121"/>
        <v>22.727272727272727</v>
      </c>
      <c r="Q1296" t="str">
        <f t="shared" si="122"/>
        <v>theater</v>
      </c>
      <c r="R1296" t="str">
        <f t="shared" si="123"/>
        <v>plays</v>
      </c>
      <c r="S1296" s="6">
        <f t="shared" si="124"/>
        <v>42278.453668981485</v>
      </c>
      <c r="T1296" s="6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0"/>
        <v>1.0196000000000001</v>
      </c>
      <c r="P1297">
        <f t="shared" si="121"/>
        <v>39.0625</v>
      </c>
      <c r="Q1297" t="str">
        <f t="shared" si="122"/>
        <v>theater</v>
      </c>
      <c r="R1297" t="str">
        <f t="shared" si="123"/>
        <v>plays</v>
      </c>
      <c r="S1297" s="6">
        <f t="shared" si="124"/>
        <v>42184.572881944448</v>
      </c>
      <c r="T1297" s="6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0"/>
        <v>1.411764705882353</v>
      </c>
      <c r="P1298">
        <f t="shared" si="121"/>
        <v>36.956521739130437</v>
      </c>
      <c r="Q1298" t="str">
        <f t="shared" si="122"/>
        <v>theater</v>
      </c>
      <c r="R1298" t="str">
        <f t="shared" si="123"/>
        <v>plays</v>
      </c>
      <c r="S1298" s="6">
        <f t="shared" si="124"/>
        <v>42423.050613425927</v>
      </c>
      <c r="T1298" s="6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0"/>
        <v>1.0952500000000001</v>
      </c>
      <c r="P1299">
        <f t="shared" si="121"/>
        <v>84.033613445378151</v>
      </c>
      <c r="Q1299" t="str">
        <f t="shared" si="122"/>
        <v>theater</v>
      </c>
      <c r="R1299" t="str">
        <f t="shared" si="123"/>
        <v>plays</v>
      </c>
      <c r="S1299" s="6">
        <f t="shared" si="124"/>
        <v>42461.747199074074</v>
      </c>
      <c r="T1299" s="6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0"/>
        <v>1.0465</v>
      </c>
      <c r="P1300">
        <f t="shared" si="121"/>
        <v>60.606060606060609</v>
      </c>
      <c r="Q1300" t="str">
        <f t="shared" si="122"/>
        <v>theater</v>
      </c>
      <c r="R1300" t="str">
        <f t="shared" si="123"/>
        <v>plays</v>
      </c>
      <c r="S1300" s="6">
        <f t="shared" si="124"/>
        <v>42458.680925925932</v>
      </c>
      <c r="T1300" s="6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0"/>
        <v>1.24</v>
      </c>
      <c r="P1301">
        <f t="shared" si="121"/>
        <v>109.375</v>
      </c>
      <c r="Q1301" t="str">
        <f t="shared" si="122"/>
        <v>theater</v>
      </c>
      <c r="R1301" t="str">
        <f t="shared" si="123"/>
        <v>plays</v>
      </c>
      <c r="S1301" s="6">
        <f t="shared" si="124"/>
        <v>42169.814340277779</v>
      </c>
      <c r="T1301" s="6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0"/>
        <v>1.35</v>
      </c>
      <c r="P1302">
        <f t="shared" si="121"/>
        <v>125</v>
      </c>
      <c r="Q1302" t="str">
        <f t="shared" si="122"/>
        <v>theater</v>
      </c>
      <c r="R1302" t="str">
        <f t="shared" si="123"/>
        <v>plays</v>
      </c>
      <c r="S1302" s="6">
        <f t="shared" si="124"/>
        <v>42483.675208333334</v>
      </c>
      <c r="T1302" s="6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0"/>
        <v>1.0275000000000001</v>
      </c>
      <c r="P1303">
        <f t="shared" si="121"/>
        <v>68.965517241379317</v>
      </c>
      <c r="Q1303" t="str">
        <f t="shared" si="122"/>
        <v>theater</v>
      </c>
      <c r="R1303" t="str">
        <f t="shared" si="123"/>
        <v>plays</v>
      </c>
      <c r="S1303" s="6">
        <f t="shared" si="124"/>
        <v>42195.749745370369</v>
      </c>
      <c r="T1303" s="6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0"/>
        <v>1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6">
        <f t="shared" si="124"/>
        <v>42675.057997685188</v>
      </c>
      <c r="T1304" s="6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0"/>
        <v>1.3026085714285716</v>
      </c>
      <c r="P1305">
        <f t="shared" si="121"/>
        <v>32.407407407407405</v>
      </c>
      <c r="Q1305" t="str">
        <f t="shared" si="122"/>
        <v>theater</v>
      </c>
      <c r="R1305" t="str">
        <f t="shared" si="123"/>
        <v>plays</v>
      </c>
      <c r="S1305" s="6">
        <f t="shared" si="124"/>
        <v>42566.441203703704</v>
      </c>
      <c r="T1305" s="6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0"/>
        <v>0.39627499999999999</v>
      </c>
      <c r="P1306">
        <f t="shared" si="121"/>
        <v>384.61538461538464</v>
      </c>
      <c r="Q1306" t="str">
        <f t="shared" si="122"/>
        <v>technology</v>
      </c>
      <c r="R1306" t="str">
        <f t="shared" si="123"/>
        <v>wearables</v>
      </c>
      <c r="S1306" s="6">
        <f t="shared" si="124"/>
        <v>42747.194502314815</v>
      </c>
      <c r="T1306" s="6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0"/>
        <v>0.25976666666666665</v>
      </c>
      <c r="P1307">
        <f t="shared" si="121"/>
        <v>348.83720930232556</v>
      </c>
      <c r="Q1307" t="str">
        <f t="shared" si="122"/>
        <v>technology</v>
      </c>
      <c r="R1307" t="str">
        <f t="shared" si="123"/>
        <v>wearables</v>
      </c>
      <c r="S1307" s="6">
        <f t="shared" si="124"/>
        <v>42543.665601851855</v>
      </c>
      <c r="T1307" s="6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0"/>
        <v>0.65246363636363636</v>
      </c>
      <c r="P1308">
        <f t="shared" si="121"/>
        <v>308.98876404494382</v>
      </c>
      <c r="Q1308" t="str">
        <f t="shared" si="122"/>
        <v>technology</v>
      </c>
      <c r="R1308" t="str">
        <f t="shared" si="123"/>
        <v>wearables</v>
      </c>
      <c r="S1308" s="6">
        <f t="shared" si="124"/>
        <v>41947.457569444443</v>
      </c>
      <c r="T1308" s="6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0"/>
        <v>0.11514000000000001</v>
      </c>
      <c r="P1309">
        <f t="shared" si="121"/>
        <v>1111.1111111111111</v>
      </c>
      <c r="Q1309" t="str">
        <f t="shared" si="122"/>
        <v>technology</v>
      </c>
      <c r="R1309" t="str">
        <f t="shared" si="123"/>
        <v>wearables</v>
      </c>
      <c r="S1309" s="6">
        <f t="shared" si="124"/>
        <v>42387.503229166665</v>
      </c>
      <c r="T1309" s="6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0"/>
        <v>0.11360000000000001</v>
      </c>
      <c r="P1310">
        <f t="shared" si="121"/>
        <v>263.15789473684208</v>
      </c>
      <c r="Q1310" t="str">
        <f t="shared" si="122"/>
        <v>technology</v>
      </c>
      <c r="R1310" t="str">
        <f t="shared" si="123"/>
        <v>wearables</v>
      </c>
      <c r="S1310" s="6">
        <f t="shared" si="124"/>
        <v>42611.613564814819</v>
      </c>
      <c r="T1310" s="6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0"/>
        <v>1.1199130434782609</v>
      </c>
      <c r="P1311">
        <f t="shared" si="121"/>
        <v>328.57142857142856</v>
      </c>
      <c r="Q1311" t="str">
        <f t="shared" si="122"/>
        <v>technology</v>
      </c>
      <c r="R1311" t="str">
        <f t="shared" si="123"/>
        <v>wearables</v>
      </c>
      <c r="S1311" s="6">
        <f t="shared" si="124"/>
        <v>42257.882731481484</v>
      </c>
      <c r="T1311" s="6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0"/>
        <v>0.155</v>
      </c>
      <c r="P1312">
        <f t="shared" si="121"/>
        <v>833.33333333333337</v>
      </c>
      <c r="Q1312" t="str">
        <f t="shared" si="122"/>
        <v>technology</v>
      </c>
      <c r="R1312" t="str">
        <f t="shared" si="123"/>
        <v>wearables</v>
      </c>
      <c r="S1312" s="6">
        <f t="shared" si="124"/>
        <v>42556.667245370365</v>
      </c>
      <c r="T1312" s="6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0"/>
        <v>0.32028000000000001</v>
      </c>
      <c r="P1313">
        <f t="shared" si="121"/>
        <v>2500</v>
      </c>
      <c r="Q1313" t="str">
        <f t="shared" si="122"/>
        <v>technology</v>
      </c>
      <c r="R1313" t="str">
        <f t="shared" si="123"/>
        <v>wearables</v>
      </c>
      <c r="S1313" s="6">
        <f t="shared" si="124"/>
        <v>42669.802303240736</v>
      </c>
      <c r="T1313" s="6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0"/>
        <v>6.0869565217391303E-3</v>
      </c>
      <c r="P1314">
        <f t="shared" si="121"/>
        <v>4600</v>
      </c>
      <c r="Q1314" t="str">
        <f t="shared" si="122"/>
        <v>technology</v>
      </c>
      <c r="R1314" t="str">
        <f t="shared" si="123"/>
        <v>wearables</v>
      </c>
      <c r="S1314" s="6">
        <f t="shared" si="124"/>
        <v>42082.702800925923</v>
      </c>
      <c r="T1314" s="6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0"/>
        <v>0.31114999999999998</v>
      </c>
      <c r="P1315">
        <f t="shared" si="121"/>
        <v>327.86885245901641</v>
      </c>
      <c r="Q1315" t="str">
        <f t="shared" si="122"/>
        <v>technology</v>
      </c>
      <c r="R1315" t="str">
        <f t="shared" si="123"/>
        <v>wearables</v>
      </c>
      <c r="S1315" s="6">
        <f t="shared" si="124"/>
        <v>42402.709652777776</v>
      </c>
      <c r="T1315" s="6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0"/>
        <v>1.1266666666666666E-2</v>
      </c>
      <c r="P1316">
        <f t="shared" si="121"/>
        <v>16363.636363636364</v>
      </c>
      <c r="Q1316" t="str">
        <f t="shared" si="122"/>
        <v>technology</v>
      </c>
      <c r="R1316" t="str">
        <f t="shared" si="123"/>
        <v>wearables</v>
      </c>
      <c r="S1316" s="6">
        <f t="shared" si="124"/>
        <v>42604.669675925921</v>
      </c>
      <c r="T1316" s="6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0"/>
        <v>0.40404000000000001</v>
      </c>
      <c r="P1317">
        <f t="shared" si="121"/>
        <v>403.22580645161293</v>
      </c>
      <c r="Q1317" t="str">
        <f t="shared" si="122"/>
        <v>technology</v>
      </c>
      <c r="R1317" t="str">
        <f t="shared" si="123"/>
        <v>wearables</v>
      </c>
      <c r="S1317" s="6">
        <f t="shared" si="124"/>
        <v>42278.498240740737</v>
      </c>
      <c r="T1317" s="6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0"/>
        <v>1.3333333333333333E-5</v>
      </c>
      <c r="P1318">
        <f t="shared" si="121"/>
        <v>75000</v>
      </c>
      <c r="Q1318" t="str">
        <f t="shared" si="122"/>
        <v>technology</v>
      </c>
      <c r="R1318" t="str">
        <f t="shared" si="123"/>
        <v>wearables</v>
      </c>
      <c r="S1318" s="6">
        <f t="shared" si="124"/>
        <v>42393.961909722217</v>
      </c>
      <c r="T1318" s="6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0"/>
        <v>5.7334999999999997E-2</v>
      </c>
      <c r="P1319">
        <f t="shared" si="121"/>
        <v>10526.315789473685</v>
      </c>
      <c r="Q1319" t="str">
        <f t="shared" si="122"/>
        <v>technology</v>
      </c>
      <c r="R1319" t="str">
        <f t="shared" si="123"/>
        <v>wearables</v>
      </c>
      <c r="S1319" s="6">
        <f t="shared" si="124"/>
        <v>42520.235486111109</v>
      </c>
      <c r="T1319" s="6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0"/>
        <v>0.15325</v>
      </c>
      <c r="P1320">
        <f t="shared" si="121"/>
        <v>296.2962962962963</v>
      </c>
      <c r="Q1320" t="str">
        <f t="shared" si="122"/>
        <v>technology</v>
      </c>
      <c r="R1320" t="str">
        <f t="shared" si="123"/>
        <v>wearables</v>
      </c>
      <c r="S1320" s="6">
        <f t="shared" si="124"/>
        <v>41985.043657407412</v>
      </c>
      <c r="T1320" s="6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0"/>
        <v>0.15103448275862069</v>
      </c>
      <c r="P1321">
        <f t="shared" si="121"/>
        <v>644.44444444444446</v>
      </c>
      <c r="Q1321" t="str">
        <f t="shared" si="122"/>
        <v>technology</v>
      </c>
      <c r="R1321" t="str">
        <f t="shared" si="123"/>
        <v>wearables</v>
      </c>
      <c r="S1321" s="6">
        <f t="shared" si="124"/>
        <v>41816.812094907407</v>
      </c>
      <c r="T1321" s="6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0"/>
        <v>5.0299999999999997E-3</v>
      </c>
      <c r="P1322">
        <f t="shared" si="121"/>
        <v>33333.333333333336</v>
      </c>
      <c r="Q1322" t="str">
        <f t="shared" si="122"/>
        <v>technology</v>
      </c>
      <c r="R1322" t="str">
        <f t="shared" si="123"/>
        <v>wearables</v>
      </c>
      <c r="S1322" s="6">
        <f t="shared" si="124"/>
        <v>42705.690347222218</v>
      </c>
      <c r="T1322" s="6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0"/>
        <v>1.3028138528138528E-2</v>
      </c>
      <c r="P1323">
        <f t="shared" si="121"/>
        <v>66000</v>
      </c>
      <c r="Q1323" t="str">
        <f t="shared" si="122"/>
        <v>technology</v>
      </c>
      <c r="R1323" t="str">
        <f t="shared" si="123"/>
        <v>wearables</v>
      </c>
      <c r="S1323" s="6">
        <f t="shared" si="124"/>
        <v>42697.74927083333</v>
      </c>
      <c r="T1323" s="6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0"/>
        <v>3.0285714285714286E-3</v>
      </c>
      <c r="P1324">
        <f t="shared" si="121"/>
        <v>8750</v>
      </c>
      <c r="Q1324" t="str">
        <f t="shared" si="122"/>
        <v>technology</v>
      </c>
      <c r="R1324" t="str">
        <f t="shared" si="123"/>
        <v>wearables</v>
      </c>
      <c r="S1324" s="6">
        <f t="shared" si="124"/>
        <v>42115.656539351854</v>
      </c>
      <c r="T1324" s="6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0"/>
        <v>8.8800000000000004E-2</v>
      </c>
      <c r="P1325">
        <f t="shared" si="121"/>
        <v>340.90909090909093</v>
      </c>
      <c r="Q1325" t="str">
        <f t="shared" si="122"/>
        <v>technology</v>
      </c>
      <c r="R1325" t="str">
        <f t="shared" si="123"/>
        <v>wearables</v>
      </c>
      <c r="S1325" s="6">
        <f t="shared" si="124"/>
        <v>42451.698449074072</v>
      </c>
      <c r="T1325" s="6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0"/>
        <v>9.8400000000000001E-2</v>
      </c>
      <c r="P1326">
        <f t="shared" si="121"/>
        <v>555.55555555555554</v>
      </c>
      <c r="Q1326" t="str">
        <f t="shared" si="122"/>
        <v>technology</v>
      </c>
      <c r="R1326" t="str">
        <f t="shared" si="123"/>
        <v>wearables</v>
      </c>
      <c r="S1326" s="6">
        <f t="shared" si="124"/>
        <v>42626.633703703701</v>
      </c>
      <c r="T1326" s="6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0"/>
        <v>2.4299999999999999E-2</v>
      </c>
      <c r="P1327">
        <f t="shared" si="121"/>
        <v>2500</v>
      </c>
      <c r="Q1327" t="str">
        <f t="shared" si="122"/>
        <v>technology</v>
      </c>
      <c r="R1327" t="str">
        <f t="shared" si="123"/>
        <v>wearables</v>
      </c>
      <c r="S1327" s="6">
        <f t="shared" si="124"/>
        <v>42704.086053240739</v>
      </c>
      <c r="T1327" s="6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0"/>
        <v>1.1299999999999999E-2</v>
      </c>
      <c r="P1328">
        <f t="shared" si="121"/>
        <v>9090.9090909090901</v>
      </c>
      <c r="Q1328" t="str">
        <f t="shared" si="122"/>
        <v>technology</v>
      </c>
      <c r="R1328" t="str">
        <f t="shared" si="123"/>
        <v>wearables</v>
      </c>
      <c r="S1328" s="6">
        <f t="shared" si="124"/>
        <v>41974.791990740734</v>
      </c>
      <c r="T1328" s="6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0"/>
        <v>3.5520833333333335E-2</v>
      </c>
      <c r="P1329">
        <f t="shared" si="121"/>
        <v>1170.7317073170732</v>
      </c>
      <c r="Q1329" t="str">
        <f t="shared" si="122"/>
        <v>technology</v>
      </c>
      <c r="R1329" t="str">
        <f t="shared" si="123"/>
        <v>wearables</v>
      </c>
      <c r="S1329" s="6">
        <f t="shared" si="124"/>
        <v>42123.678645833337</v>
      </c>
      <c r="T1329" s="6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0"/>
        <v>2.3306666666666667E-2</v>
      </c>
      <c r="P1330">
        <f t="shared" si="121"/>
        <v>5000</v>
      </c>
      <c r="Q1330" t="str">
        <f t="shared" si="122"/>
        <v>technology</v>
      </c>
      <c r="R1330" t="str">
        <f t="shared" si="123"/>
        <v>wearables</v>
      </c>
      <c r="S1330" s="6">
        <f t="shared" si="124"/>
        <v>42612.642754629633</v>
      </c>
      <c r="T1330" s="6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0"/>
        <v>8.1600000000000006E-3</v>
      </c>
      <c r="P1331">
        <f t="shared" si="121"/>
        <v>5555.5555555555557</v>
      </c>
      <c r="Q1331" t="str">
        <f t="shared" si="122"/>
        <v>technology</v>
      </c>
      <c r="R1331" t="str">
        <f t="shared" si="123"/>
        <v>wearables</v>
      </c>
      <c r="S1331" s="6">
        <f t="shared" si="124"/>
        <v>41935.221585648149</v>
      </c>
      <c r="T1331" s="6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0"/>
        <v>0.22494285714285714</v>
      </c>
      <c r="P1332">
        <f t="shared" si="121"/>
        <v>700</v>
      </c>
      <c r="Q1332" t="str">
        <f t="shared" si="122"/>
        <v>technology</v>
      </c>
      <c r="R1332" t="str">
        <f t="shared" si="123"/>
        <v>wearables</v>
      </c>
      <c r="S1332" s="6">
        <f t="shared" si="124"/>
        <v>42522.276724537034</v>
      </c>
      <c r="T1332" s="6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0"/>
        <v>1.3668E-2</v>
      </c>
      <c r="P1333">
        <f t="shared" si="121"/>
        <v>7352.9411764705883</v>
      </c>
      <c r="Q1333" t="str">
        <f t="shared" si="122"/>
        <v>technology</v>
      </c>
      <c r="R1333" t="str">
        <f t="shared" si="123"/>
        <v>wearables</v>
      </c>
      <c r="S1333" s="6">
        <f t="shared" si="124"/>
        <v>42569.50409722222</v>
      </c>
      <c r="T1333" s="6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0"/>
        <v>0</v>
      </c>
      <c r="P1334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6">
        <f t="shared" si="124"/>
        <v>42732.060277777782</v>
      </c>
      <c r="T1334" s="6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0"/>
        <v>0</v>
      </c>
      <c r="P1335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6">
        <f t="shared" si="124"/>
        <v>41806.106770833336</v>
      </c>
      <c r="T1335" s="6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0"/>
        <v>0.10754135338345865</v>
      </c>
      <c r="P1336">
        <f t="shared" si="121"/>
        <v>481.8840579710145</v>
      </c>
      <c r="Q1336" t="str">
        <f t="shared" si="122"/>
        <v>technology</v>
      </c>
      <c r="R1336" t="str">
        <f t="shared" si="123"/>
        <v>wearables</v>
      </c>
      <c r="S1336" s="6">
        <f t="shared" si="124"/>
        <v>42410.774155092593</v>
      </c>
      <c r="T1336" s="6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0"/>
        <v>0.1976</v>
      </c>
      <c r="P1337">
        <f t="shared" si="121"/>
        <v>1562.5</v>
      </c>
      <c r="Q1337" t="str">
        <f t="shared" si="122"/>
        <v>technology</v>
      </c>
      <c r="R1337" t="str">
        <f t="shared" si="123"/>
        <v>wearables</v>
      </c>
      <c r="S1337" s="6">
        <f t="shared" si="124"/>
        <v>42313.936365740738</v>
      </c>
      <c r="T1337" s="6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0"/>
        <v>0.84946999999999995</v>
      </c>
      <c r="P1338">
        <f t="shared" si="121"/>
        <v>446.42857142857144</v>
      </c>
      <c r="Q1338" t="str">
        <f t="shared" si="122"/>
        <v>technology</v>
      </c>
      <c r="R1338" t="str">
        <f t="shared" si="123"/>
        <v>wearables</v>
      </c>
      <c r="S1338" s="6">
        <f t="shared" si="124"/>
        <v>41955.863750000004</v>
      </c>
      <c r="T1338" s="6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0"/>
        <v>0.49381999999999998</v>
      </c>
      <c r="P1339">
        <f t="shared" si="121"/>
        <v>357.14285714285717</v>
      </c>
      <c r="Q1339" t="str">
        <f t="shared" si="122"/>
        <v>technology</v>
      </c>
      <c r="R1339" t="str">
        <f t="shared" si="123"/>
        <v>wearables</v>
      </c>
      <c r="S1339" s="6">
        <f t="shared" si="124"/>
        <v>42767.577303240745</v>
      </c>
      <c r="T1339" s="6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0"/>
        <v>3.3033333333333331E-2</v>
      </c>
      <c r="P1340">
        <f t="shared" si="121"/>
        <v>2000</v>
      </c>
      <c r="Q1340" t="str">
        <f t="shared" si="122"/>
        <v>technology</v>
      </c>
      <c r="R1340" t="str">
        <f t="shared" si="123"/>
        <v>wearables</v>
      </c>
      <c r="S1340" s="6">
        <f t="shared" si="124"/>
        <v>42188.803622685184</v>
      </c>
      <c r="T1340" s="6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0"/>
        <v>6.6339999999999996E-2</v>
      </c>
      <c r="P1341">
        <f t="shared" si="121"/>
        <v>1351.3513513513512</v>
      </c>
      <c r="Q1341" t="str">
        <f t="shared" si="122"/>
        <v>technology</v>
      </c>
      <c r="R1341" t="str">
        <f t="shared" si="123"/>
        <v>wearables</v>
      </c>
      <c r="S1341" s="6">
        <f t="shared" si="124"/>
        <v>41936.647164351853</v>
      </c>
      <c r="T1341" s="6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0"/>
        <v>0</v>
      </c>
      <c r="P1342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6">
        <f t="shared" si="124"/>
        <v>41836.595520833333</v>
      </c>
      <c r="T1342" s="6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0"/>
        <v>0.7036</v>
      </c>
      <c r="P1343">
        <f t="shared" si="121"/>
        <v>543.47826086956525</v>
      </c>
      <c r="Q1343" t="str">
        <f t="shared" si="122"/>
        <v>technology</v>
      </c>
      <c r="R1343" t="str">
        <f t="shared" si="123"/>
        <v>wearables</v>
      </c>
      <c r="S1343" s="6">
        <f t="shared" si="124"/>
        <v>42612.624039351853</v>
      </c>
      <c r="T1343" s="6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0"/>
        <v>2E-3</v>
      </c>
      <c r="P1344">
        <f t="shared" si="121"/>
        <v>50000</v>
      </c>
      <c r="Q1344" t="str">
        <f t="shared" si="122"/>
        <v>technology</v>
      </c>
      <c r="R1344" t="str">
        <f t="shared" si="123"/>
        <v>wearables</v>
      </c>
      <c r="S1344" s="6">
        <f t="shared" si="124"/>
        <v>42172.816423611104</v>
      </c>
      <c r="T1344" s="6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0"/>
        <v>1.02298</v>
      </c>
      <c r="P1345">
        <f t="shared" si="121"/>
        <v>154.79876160990713</v>
      </c>
      <c r="Q1345" t="str">
        <f t="shared" si="122"/>
        <v>technology</v>
      </c>
      <c r="R1345" t="str">
        <f t="shared" si="123"/>
        <v>wearables</v>
      </c>
      <c r="S1345" s="6">
        <f t="shared" si="124"/>
        <v>42542.526423611111</v>
      </c>
      <c r="T1345" s="6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20"/>
        <v>3.7773333333333334</v>
      </c>
      <c r="P1346">
        <f t="shared" si="121"/>
        <v>10.791366906474821</v>
      </c>
      <c r="Q1346" t="str">
        <f t="shared" si="122"/>
        <v>publishing</v>
      </c>
      <c r="R1346" t="str">
        <f t="shared" si="123"/>
        <v>nonfiction</v>
      </c>
      <c r="S1346" s="6">
        <f t="shared" si="124"/>
        <v>42522.789803240739</v>
      </c>
      <c r="T1346" s="6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26">E1347/D1347</f>
        <v>1.25</v>
      </c>
      <c r="P1347">
        <f t="shared" ref="P1347:P1410" si="127">IFERROR(D1347/L1347,0)</f>
        <v>42.857142857142854</v>
      </c>
      <c r="Q1347" t="str">
        <f t="shared" ref="Q1347:Q1410" si="128">LEFT(N1347,FIND("/",N1347)-1)</f>
        <v>publishing</v>
      </c>
      <c r="R1347" t="str">
        <f t="shared" ref="R1347:R1410" si="129">MID(N1347,FIND("/",N1347)+1,100)</f>
        <v>nonfiction</v>
      </c>
      <c r="S1347" s="6">
        <f t="shared" ref="S1347:S1410" si="130">(((J1347/60)/60)/24)+DATE(1970,1,1)</f>
        <v>41799.814340277779</v>
      </c>
      <c r="T1347" s="6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6"/>
        <v>1.473265306122449</v>
      </c>
      <c r="P1348">
        <f t="shared" si="127"/>
        <v>32.885906040268459</v>
      </c>
      <c r="Q1348" t="str">
        <f t="shared" si="128"/>
        <v>publishing</v>
      </c>
      <c r="R1348" t="str">
        <f t="shared" si="129"/>
        <v>nonfiction</v>
      </c>
      <c r="S1348" s="6">
        <f t="shared" si="130"/>
        <v>41422.075821759259</v>
      </c>
      <c r="T1348" s="6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26"/>
        <v>1.022</v>
      </c>
      <c r="P1349">
        <f t="shared" si="127"/>
        <v>80.645161290322577</v>
      </c>
      <c r="Q1349" t="str">
        <f t="shared" si="128"/>
        <v>publishing</v>
      </c>
      <c r="R1349" t="str">
        <f t="shared" si="129"/>
        <v>nonfiction</v>
      </c>
      <c r="S1349" s="6">
        <f t="shared" si="130"/>
        <v>42040.638020833328</v>
      </c>
      <c r="T1349" s="6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26"/>
        <v>1.018723404255319</v>
      </c>
      <c r="P1350">
        <f t="shared" si="127"/>
        <v>225.96153846153845</v>
      </c>
      <c r="Q1350" t="str">
        <f t="shared" si="128"/>
        <v>publishing</v>
      </c>
      <c r="R1350" t="str">
        <f t="shared" si="129"/>
        <v>nonfiction</v>
      </c>
      <c r="S1350" s="6">
        <f t="shared" si="130"/>
        <v>41963.506168981476</v>
      </c>
      <c r="T1350" s="6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26"/>
        <v>2.0419999999999998</v>
      </c>
      <c r="P1351">
        <f t="shared" si="127"/>
        <v>29.069767441860463</v>
      </c>
      <c r="Q1351" t="str">
        <f t="shared" si="128"/>
        <v>publishing</v>
      </c>
      <c r="R1351" t="str">
        <f t="shared" si="129"/>
        <v>nonfiction</v>
      </c>
      <c r="S1351" s="6">
        <f t="shared" si="130"/>
        <v>42317.33258101852</v>
      </c>
      <c r="T1351" s="6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26"/>
        <v>1.0405</v>
      </c>
      <c r="P1352">
        <f t="shared" si="127"/>
        <v>64.102564102564102</v>
      </c>
      <c r="Q1352" t="str">
        <f t="shared" si="128"/>
        <v>publishing</v>
      </c>
      <c r="R1352" t="str">
        <f t="shared" si="129"/>
        <v>nonfiction</v>
      </c>
      <c r="S1352" s="6">
        <f t="shared" si="130"/>
        <v>42334.013124999998</v>
      </c>
      <c r="T1352" s="6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26"/>
        <v>1.0126500000000001</v>
      </c>
      <c r="P1353">
        <f t="shared" si="127"/>
        <v>166.66666666666666</v>
      </c>
      <c r="Q1353" t="str">
        <f t="shared" si="128"/>
        <v>publishing</v>
      </c>
      <c r="R1353" t="str">
        <f t="shared" si="129"/>
        <v>nonfiction</v>
      </c>
      <c r="S1353" s="6">
        <f t="shared" si="130"/>
        <v>42382.74009259259</v>
      </c>
      <c r="T1353" s="6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26"/>
        <v>1.3613999999999999</v>
      </c>
      <c r="P1354">
        <f t="shared" si="127"/>
        <v>44.052863436123346</v>
      </c>
      <c r="Q1354" t="str">
        <f t="shared" si="128"/>
        <v>publishing</v>
      </c>
      <c r="R1354" t="str">
        <f t="shared" si="129"/>
        <v>nonfiction</v>
      </c>
      <c r="S1354" s="6">
        <f t="shared" si="130"/>
        <v>42200.578310185185</v>
      </c>
      <c r="T1354" s="6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26"/>
        <v>1.3360000000000001</v>
      </c>
      <c r="P1355">
        <f t="shared" si="127"/>
        <v>23.80952380952381</v>
      </c>
      <c r="Q1355" t="str">
        <f t="shared" si="128"/>
        <v>publishing</v>
      </c>
      <c r="R1355" t="str">
        <f t="shared" si="129"/>
        <v>nonfiction</v>
      </c>
      <c r="S1355" s="6">
        <f t="shared" si="130"/>
        <v>41309.11791666667</v>
      </c>
      <c r="T1355" s="6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26"/>
        <v>1.3025</v>
      </c>
      <c r="P1356">
        <f t="shared" si="127"/>
        <v>18.75</v>
      </c>
      <c r="Q1356" t="str">
        <f t="shared" si="128"/>
        <v>publishing</v>
      </c>
      <c r="R1356" t="str">
        <f t="shared" si="129"/>
        <v>nonfiction</v>
      </c>
      <c r="S1356" s="6">
        <f t="shared" si="130"/>
        <v>42502.807627314818</v>
      </c>
      <c r="T1356" s="6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26"/>
        <v>1.2267999999999999</v>
      </c>
      <c r="P1357">
        <f t="shared" si="127"/>
        <v>20.66115702479339</v>
      </c>
      <c r="Q1357" t="str">
        <f t="shared" si="128"/>
        <v>publishing</v>
      </c>
      <c r="R1357" t="str">
        <f t="shared" si="129"/>
        <v>nonfiction</v>
      </c>
      <c r="S1357" s="6">
        <f t="shared" si="130"/>
        <v>41213.254687499997</v>
      </c>
      <c r="T1357" s="6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26"/>
        <v>1.8281058823529412</v>
      </c>
      <c r="P1358">
        <f t="shared" si="127"/>
        <v>39.080459770114942</v>
      </c>
      <c r="Q1358" t="str">
        <f t="shared" si="128"/>
        <v>publishing</v>
      </c>
      <c r="R1358" t="str">
        <f t="shared" si="129"/>
        <v>nonfiction</v>
      </c>
      <c r="S1358" s="6">
        <f t="shared" si="130"/>
        <v>41430.038888888892</v>
      </c>
      <c r="T1358" s="6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26"/>
        <v>1.2529999999999999</v>
      </c>
      <c r="P1359">
        <f t="shared" si="127"/>
        <v>30.76923076923077</v>
      </c>
      <c r="Q1359" t="str">
        <f t="shared" si="128"/>
        <v>publishing</v>
      </c>
      <c r="R1359" t="str">
        <f t="shared" si="129"/>
        <v>nonfiction</v>
      </c>
      <c r="S1359" s="6">
        <f t="shared" si="130"/>
        <v>41304.962233796294</v>
      </c>
      <c r="T1359" s="6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26"/>
        <v>1.1166666666666667</v>
      </c>
      <c r="P1360">
        <f t="shared" si="127"/>
        <v>61.224489795918366</v>
      </c>
      <c r="Q1360" t="str">
        <f t="shared" si="128"/>
        <v>publishing</v>
      </c>
      <c r="R1360" t="str">
        <f t="shared" si="129"/>
        <v>nonfiction</v>
      </c>
      <c r="S1360" s="6">
        <f t="shared" si="130"/>
        <v>40689.570868055554</v>
      </c>
      <c r="T1360" s="6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26"/>
        <v>1.1575757575757575</v>
      </c>
      <c r="P1361">
        <f t="shared" si="127"/>
        <v>34.736842105263158</v>
      </c>
      <c r="Q1361" t="str">
        <f t="shared" si="128"/>
        <v>publishing</v>
      </c>
      <c r="R1361" t="str">
        <f t="shared" si="129"/>
        <v>nonfiction</v>
      </c>
      <c r="S1361" s="6">
        <f t="shared" si="130"/>
        <v>40668.814699074072</v>
      </c>
      <c r="T1361" s="6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26"/>
        <v>1.732</v>
      </c>
      <c r="P1362">
        <f t="shared" si="127"/>
        <v>18.518518518518519</v>
      </c>
      <c r="Q1362" t="str">
        <f t="shared" si="128"/>
        <v>publishing</v>
      </c>
      <c r="R1362" t="str">
        <f t="shared" si="129"/>
        <v>nonfiction</v>
      </c>
      <c r="S1362" s="6">
        <f t="shared" si="130"/>
        <v>41095.900694444441</v>
      </c>
      <c r="T1362" s="6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26"/>
        <v>1.2598333333333334</v>
      </c>
      <c r="P1363">
        <f t="shared" si="127"/>
        <v>22.727272727272727</v>
      </c>
      <c r="Q1363" t="str">
        <f t="shared" si="128"/>
        <v>publishing</v>
      </c>
      <c r="R1363" t="str">
        <f t="shared" si="129"/>
        <v>nonfiction</v>
      </c>
      <c r="S1363" s="6">
        <f t="shared" si="130"/>
        <v>41781.717268518521</v>
      </c>
      <c r="T1363" s="6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26"/>
        <v>1.091</v>
      </c>
      <c r="P1364">
        <f t="shared" si="127"/>
        <v>40</v>
      </c>
      <c r="Q1364" t="str">
        <f t="shared" si="128"/>
        <v>publishing</v>
      </c>
      <c r="R1364" t="str">
        <f t="shared" si="129"/>
        <v>nonfiction</v>
      </c>
      <c r="S1364" s="6">
        <f t="shared" si="130"/>
        <v>41464.934386574074</v>
      </c>
      <c r="T1364" s="6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26"/>
        <v>1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6">
        <f t="shared" si="130"/>
        <v>42396.8440625</v>
      </c>
      <c r="T1365" s="6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26"/>
        <v>1.1864285714285714</v>
      </c>
      <c r="P1366">
        <f t="shared" si="127"/>
        <v>291.66666666666669</v>
      </c>
      <c r="Q1366" t="str">
        <f t="shared" si="128"/>
        <v>music</v>
      </c>
      <c r="R1366" t="str">
        <f t="shared" si="129"/>
        <v>rock</v>
      </c>
      <c r="S1366" s="6">
        <f t="shared" si="130"/>
        <v>41951.695671296293</v>
      </c>
      <c r="T1366" s="6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26"/>
        <v>1.0026666666666666</v>
      </c>
      <c r="P1367">
        <f t="shared" si="127"/>
        <v>81.521739130434781</v>
      </c>
      <c r="Q1367" t="str">
        <f t="shared" si="128"/>
        <v>music</v>
      </c>
      <c r="R1367" t="str">
        <f t="shared" si="129"/>
        <v>rock</v>
      </c>
      <c r="S1367" s="6">
        <f t="shared" si="130"/>
        <v>42049.733240740738</v>
      </c>
      <c r="T1367" s="6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26"/>
        <v>1.2648920000000001</v>
      </c>
      <c r="P1368">
        <f t="shared" si="127"/>
        <v>51.020408163265309</v>
      </c>
      <c r="Q1368" t="str">
        <f t="shared" si="128"/>
        <v>music</v>
      </c>
      <c r="R1368" t="str">
        <f t="shared" si="129"/>
        <v>rock</v>
      </c>
      <c r="S1368" s="6">
        <f t="shared" si="130"/>
        <v>41924.996099537035</v>
      </c>
      <c r="T1368" s="6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26"/>
        <v>1.1426000000000001</v>
      </c>
      <c r="P1369">
        <f t="shared" si="127"/>
        <v>55.555555555555557</v>
      </c>
      <c r="Q1369" t="str">
        <f t="shared" si="128"/>
        <v>music</v>
      </c>
      <c r="R1369" t="str">
        <f t="shared" si="129"/>
        <v>rock</v>
      </c>
      <c r="S1369" s="6">
        <f t="shared" si="130"/>
        <v>42292.002893518518</v>
      </c>
      <c r="T1369" s="6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26"/>
        <v>1.107</v>
      </c>
      <c r="P1370">
        <f t="shared" si="127"/>
        <v>57.47126436781609</v>
      </c>
      <c r="Q1370" t="str">
        <f t="shared" si="128"/>
        <v>music</v>
      </c>
      <c r="R1370" t="str">
        <f t="shared" si="129"/>
        <v>rock</v>
      </c>
      <c r="S1370" s="6">
        <f t="shared" si="130"/>
        <v>42146.190902777773</v>
      </c>
      <c r="T1370" s="6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26"/>
        <v>1.0534805315203954</v>
      </c>
      <c r="P1371">
        <f t="shared" si="127"/>
        <v>79.70443349753694</v>
      </c>
      <c r="Q1371" t="str">
        <f t="shared" si="128"/>
        <v>music</v>
      </c>
      <c r="R1371" t="str">
        <f t="shared" si="129"/>
        <v>rock</v>
      </c>
      <c r="S1371" s="6">
        <f t="shared" si="130"/>
        <v>41710.594282407408</v>
      </c>
      <c r="T1371" s="6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26"/>
        <v>1.0366666666666666</v>
      </c>
      <c r="P1372">
        <f t="shared" si="127"/>
        <v>75</v>
      </c>
      <c r="Q1372" t="str">
        <f t="shared" si="128"/>
        <v>music</v>
      </c>
      <c r="R1372" t="str">
        <f t="shared" si="129"/>
        <v>rock</v>
      </c>
      <c r="S1372" s="6">
        <f t="shared" si="130"/>
        <v>41548.00335648148</v>
      </c>
      <c r="T1372" s="6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26"/>
        <v>1.0708672667523933</v>
      </c>
      <c r="P1373">
        <f t="shared" si="127"/>
        <v>99.98571428571428</v>
      </c>
      <c r="Q1373" t="str">
        <f t="shared" si="128"/>
        <v>music</v>
      </c>
      <c r="R1373" t="str">
        <f t="shared" si="129"/>
        <v>rock</v>
      </c>
      <c r="S1373" s="6">
        <f t="shared" si="130"/>
        <v>42101.758587962962</v>
      </c>
      <c r="T1373" s="6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26"/>
        <v>1.24</v>
      </c>
      <c r="P1374">
        <f t="shared" si="127"/>
        <v>31.25</v>
      </c>
      <c r="Q1374" t="str">
        <f t="shared" si="128"/>
        <v>music</v>
      </c>
      <c r="R1374" t="str">
        <f t="shared" si="129"/>
        <v>rock</v>
      </c>
      <c r="S1374" s="6">
        <f t="shared" si="130"/>
        <v>41072.739953703705</v>
      </c>
      <c r="T1374" s="6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26"/>
        <v>1.0501</v>
      </c>
      <c r="P1375">
        <f t="shared" si="127"/>
        <v>192.30769230769232</v>
      </c>
      <c r="Q1375" t="str">
        <f t="shared" si="128"/>
        <v>music</v>
      </c>
      <c r="R1375" t="str">
        <f t="shared" si="129"/>
        <v>rock</v>
      </c>
      <c r="S1375" s="6">
        <f t="shared" si="130"/>
        <v>42704.95177083333</v>
      </c>
      <c r="T1375" s="6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26"/>
        <v>1.8946666666666667</v>
      </c>
      <c r="P1376">
        <f t="shared" si="127"/>
        <v>22.727272727272727</v>
      </c>
      <c r="Q1376" t="str">
        <f t="shared" si="128"/>
        <v>music</v>
      </c>
      <c r="R1376" t="str">
        <f t="shared" si="129"/>
        <v>rock</v>
      </c>
      <c r="S1376" s="6">
        <f t="shared" si="130"/>
        <v>42424.161898148144</v>
      </c>
      <c r="T1376" s="6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26"/>
        <v>1.7132499999999999</v>
      </c>
      <c r="P1377">
        <f t="shared" si="127"/>
        <v>36.697247706422019</v>
      </c>
      <c r="Q1377" t="str">
        <f t="shared" si="128"/>
        <v>music</v>
      </c>
      <c r="R1377" t="str">
        <f t="shared" si="129"/>
        <v>rock</v>
      </c>
      <c r="S1377" s="6">
        <f t="shared" si="130"/>
        <v>42720.066192129627</v>
      </c>
      <c r="T1377" s="6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26"/>
        <v>2.5248648648648651</v>
      </c>
      <c r="P1378">
        <f t="shared" si="127"/>
        <v>22.023809523809526</v>
      </c>
      <c r="Q1378" t="str">
        <f t="shared" si="128"/>
        <v>music</v>
      </c>
      <c r="R1378" t="str">
        <f t="shared" si="129"/>
        <v>rock</v>
      </c>
      <c r="S1378" s="6">
        <f t="shared" si="130"/>
        <v>42677.669050925921</v>
      </c>
      <c r="T1378" s="6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26"/>
        <v>1.1615384615384616</v>
      </c>
      <c r="P1379">
        <f t="shared" si="127"/>
        <v>41.935483870967744</v>
      </c>
      <c r="Q1379" t="str">
        <f t="shared" si="128"/>
        <v>music</v>
      </c>
      <c r="R1379" t="str">
        <f t="shared" si="129"/>
        <v>rock</v>
      </c>
      <c r="S1379" s="6">
        <f t="shared" si="130"/>
        <v>42747.219560185185</v>
      </c>
      <c r="T1379" s="6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26"/>
        <v>2.0335000000000001</v>
      </c>
      <c r="P1380">
        <f t="shared" si="127"/>
        <v>15.037593984962406</v>
      </c>
      <c r="Q1380" t="str">
        <f t="shared" si="128"/>
        <v>music</v>
      </c>
      <c r="R1380" t="str">
        <f t="shared" si="129"/>
        <v>rock</v>
      </c>
      <c r="S1380" s="6">
        <f t="shared" si="130"/>
        <v>42568.759374999994</v>
      </c>
      <c r="T1380" s="6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26"/>
        <v>1.1160000000000001</v>
      </c>
      <c r="P1381">
        <f t="shared" si="127"/>
        <v>66.225165562913901</v>
      </c>
      <c r="Q1381" t="str">
        <f t="shared" si="128"/>
        <v>music</v>
      </c>
      <c r="R1381" t="str">
        <f t="shared" si="129"/>
        <v>rock</v>
      </c>
      <c r="S1381" s="6">
        <f t="shared" si="130"/>
        <v>42130.491620370376</v>
      </c>
      <c r="T1381" s="6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26"/>
        <v>4.24</v>
      </c>
      <c r="P1382">
        <f t="shared" si="127"/>
        <v>5</v>
      </c>
      <c r="Q1382" t="str">
        <f t="shared" si="128"/>
        <v>music</v>
      </c>
      <c r="R1382" t="str">
        <f t="shared" si="129"/>
        <v>rock</v>
      </c>
      <c r="S1382" s="6">
        <f t="shared" si="130"/>
        <v>42141.762800925921</v>
      </c>
      <c r="T1382" s="6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26"/>
        <v>1.071</v>
      </c>
      <c r="P1383">
        <f t="shared" si="127"/>
        <v>68.493150684931507</v>
      </c>
      <c r="Q1383" t="str">
        <f t="shared" si="128"/>
        <v>music</v>
      </c>
      <c r="R1383" t="str">
        <f t="shared" si="129"/>
        <v>rock</v>
      </c>
      <c r="S1383" s="6">
        <f t="shared" si="130"/>
        <v>42703.214409722219</v>
      </c>
      <c r="T1383" s="6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26"/>
        <v>1.043625</v>
      </c>
      <c r="P1384">
        <f t="shared" si="127"/>
        <v>54.054054054054056</v>
      </c>
      <c r="Q1384" t="str">
        <f t="shared" si="128"/>
        <v>music</v>
      </c>
      <c r="R1384" t="str">
        <f t="shared" si="129"/>
        <v>rock</v>
      </c>
      <c r="S1384" s="6">
        <f t="shared" si="130"/>
        <v>41370.800185185188</v>
      </c>
      <c r="T1384" s="6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26"/>
        <v>2.124090909090909</v>
      </c>
      <c r="P1385">
        <f t="shared" si="127"/>
        <v>23.655913978494624</v>
      </c>
      <c r="Q1385" t="str">
        <f t="shared" si="128"/>
        <v>music</v>
      </c>
      <c r="R1385" t="str">
        <f t="shared" si="129"/>
        <v>rock</v>
      </c>
      <c r="S1385" s="6">
        <f t="shared" si="130"/>
        <v>42707.074976851851</v>
      </c>
      <c r="T1385" s="6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26"/>
        <v>1.2408571428571429</v>
      </c>
      <c r="P1386">
        <f t="shared" si="127"/>
        <v>55.555555555555557</v>
      </c>
      <c r="Q1386" t="str">
        <f t="shared" si="128"/>
        <v>music</v>
      </c>
      <c r="R1386" t="str">
        <f t="shared" si="129"/>
        <v>rock</v>
      </c>
      <c r="S1386" s="6">
        <f t="shared" si="130"/>
        <v>42160.735208333332</v>
      </c>
      <c r="T1386" s="6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26"/>
        <v>1.10406125</v>
      </c>
      <c r="P1387">
        <f t="shared" si="127"/>
        <v>59.701492537313435</v>
      </c>
      <c r="Q1387" t="str">
        <f t="shared" si="128"/>
        <v>music</v>
      </c>
      <c r="R1387" t="str">
        <f t="shared" si="129"/>
        <v>rock</v>
      </c>
      <c r="S1387" s="6">
        <f t="shared" si="130"/>
        <v>42433.688900462963</v>
      </c>
      <c r="T1387" s="6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6"/>
        <v>2.1875</v>
      </c>
      <c r="P1388">
        <f t="shared" si="127"/>
        <v>28.571428571428573</v>
      </c>
      <c r="Q1388" t="str">
        <f t="shared" si="128"/>
        <v>music</v>
      </c>
      <c r="R1388" t="str">
        <f t="shared" si="129"/>
        <v>rock</v>
      </c>
      <c r="S1388" s="6">
        <f t="shared" si="130"/>
        <v>42184.646863425922</v>
      </c>
      <c r="T1388" s="6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26"/>
        <v>1.36625</v>
      </c>
      <c r="P1389">
        <f t="shared" si="127"/>
        <v>51.282051282051285</v>
      </c>
      <c r="Q1389" t="str">
        <f t="shared" si="128"/>
        <v>music</v>
      </c>
      <c r="R1389" t="str">
        <f t="shared" si="129"/>
        <v>rock</v>
      </c>
      <c r="S1389" s="6">
        <f t="shared" si="130"/>
        <v>42126.92123842593</v>
      </c>
      <c r="T1389" s="6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26"/>
        <v>1.348074</v>
      </c>
      <c r="P1390">
        <f t="shared" si="127"/>
        <v>44.642857142857146</v>
      </c>
      <c r="Q1390" t="str">
        <f t="shared" si="128"/>
        <v>music</v>
      </c>
      <c r="R1390" t="str">
        <f t="shared" si="129"/>
        <v>rock</v>
      </c>
      <c r="S1390" s="6">
        <f t="shared" si="130"/>
        <v>42634.614780092597</v>
      </c>
      <c r="T1390" s="6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26"/>
        <v>1.454</v>
      </c>
      <c r="P1391">
        <f t="shared" si="127"/>
        <v>14.705882352941176</v>
      </c>
      <c r="Q1391" t="str">
        <f t="shared" si="128"/>
        <v>music</v>
      </c>
      <c r="R1391" t="str">
        <f t="shared" si="129"/>
        <v>rock</v>
      </c>
      <c r="S1391" s="6">
        <f t="shared" si="130"/>
        <v>42565.480983796297</v>
      </c>
      <c r="T1391" s="6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26"/>
        <v>1.0910714285714285</v>
      </c>
      <c r="P1392">
        <f t="shared" si="127"/>
        <v>147.36842105263159</v>
      </c>
      <c r="Q1392" t="str">
        <f t="shared" si="128"/>
        <v>music</v>
      </c>
      <c r="R1392" t="str">
        <f t="shared" si="129"/>
        <v>rock</v>
      </c>
      <c r="S1392" s="6">
        <f t="shared" si="130"/>
        <v>42087.803310185183</v>
      </c>
      <c r="T1392" s="6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26"/>
        <v>1.1020000000000001</v>
      </c>
      <c r="P1393">
        <f t="shared" si="127"/>
        <v>38.46153846153846</v>
      </c>
      <c r="Q1393" t="str">
        <f t="shared" si="128"/>
        <v>music</v>
      </c>
      <c r="R1393" t="str">
        <f t="shared" si="129"/>
        <v>rock</v>
      </c>
      <c r="S1393" s="6">
        <f t="shared" si="130"/>
        <v>42193.650671296295</v>
      </c>
      <c r="T1393" s="6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26"/>
        <v>1.1364000000000001</v>
      </c>
      <c r="P1394">
        <f t="shared" si="127"/>
        <v>24.03846153846154</v>
      </c>
      <c r="Q1394" t="str">
        <f t="shared" si="128"/>
        <v>music</v>
      </c>
      <c r="R1394" t="str">
        <f t="shared" si="129"/>
        <v>rock</v>
      </c>
      <c r="S1394" s="6">
        <f t="shared" si="130"/>
        <v>42401.154930555553</v>
      </c>
      <c r="T1394" s="6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26"/>
        <v>1.0235000000000001</v>
      </c>
      <c r="P1395">
        <f t="shared" si="127"/>
        <v>192.30769230769232</v>
      </c>
      <c r="Q1395" t="str">
        <f t="shared" si="128"/>
        <v>music</v>
      </c>
      <c r="R1395" t="str">
        <f t="shared" si="129"/>
        <v>rock</v>
      </c>
      <c r="S1395" s="6">
        <f t="shared" si="130"/>
        <v>42553.681979166664</v>
      </c>
      <c r="T1395" s="6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26"/>
        <v>1.2213333333333334</v>
      </c>
      <c r="P1396">
        <f t="shared" si="127"/>
        <v>44.117647058823529</v>
      </c>
      <c r="Q1396" t="str">
        <f t="shared" si="128"/>
        <v>music</v>
      </c>
      <c r="R1396" t="str">
        <f t="shared" si="129"/>
        <v>rock</v>
      </c>
      <c r="S1396" s="6">
        <f t="shared" si="130"/>
        <v>42752.144976851851</v>
      </c>
      <c r="T1396" s="6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26"/>
        <v>1.1188571428571428</v>
      </c>
      <c r="P1397">
        <f t="shared" si="127"/>
        <v>42.68292682926829</v>
      </c>
      <c r="Q1397" t="str">
        <f t="shared" si="128"/>
        <v>music</v>
      </c>
      <c r="R1397" t="str">
        <f t="shared" si="129"/>
        <v>rock</v>
      </c>
      <c r="S1397" s="6">
        <f t="shared" si="130"/>
        <v>42719.90834490741</v>
      </c>
      <c r="T1397" s="6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26"/>
        <v>1.073</v>
      </c>
      <c r="P1398">
        <f t="shared" si="127"/>
        <v>82.191780821917803</v>
      </c>
      <c r="Q1398" t="str">
        <f t="shared" si="128"/>
        <v>music</v>
      </c>
      <c r="R1398" t="str">
        <f t="shared" si="129"/>
        <v>rock</v>
      </c>
      <c r="S1398" s="6">
        <f t="shared" si="130"/>
        <v>42018.99863425926</v>
      </c>
      <c r="T1398" s="6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26"/>
        <v>1.1385000000000001</v>
      </c>
      <c r="P1399">
        <f t="shared" si="127"/>
        <v>63.291139240506332</v>
      </c>
      <c r="Q1399" t="str">
        <f t="shared" si="128"/>
        <v>music</v>
      </c>
      <c r="R1399" t="str">
        <f t="shared" si="129"/>
        <v>rock</v>
      </c>
      <c r="S1399" s="6">
        <f t="shared" si="130"/>
        <v>42640.917939814812</v>
      </c>
      <c r="T1399" s="6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26"/>
        <v>1.0968181818181819</v>
      </c>
      <c r="P1400">
        <f t="shared" si="127"/>
        <v>67.692307692307693</v>
      </c>
      <c r="Q1400" t="str">
        <f t="shared" si="128"/>
        <v>music</v>
      </c>
      <c r="R1400" t="str">
        <f t="shared" si="129"/>
        <v>rock</v>
      </c>
      <c r="S1400" s="6">
        <f t="shared" si="130"/>
        <v>42526.874236111107</v>
      </c>
      <c r="T1400" s="6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6"/>
        <v>1.2614444444444444</v>
      </c>
      <c r="P1401">
        <f t="shared" si="127"/>
        <v>48.913043478260867</v>
      </c>
      <c r="Q1401" t="str">
        <f t="shared" si="128"/>
        <v>music</v>
      </c>
      <c r="R1401" t="str">
        <f t="shared" si="129"/>
        <v>rock</v>
      </c>
      <c r="S1401" s="6">
        <f t="shared" si="130"/>
        <v>41889.004317129627</v>
      </c>
      <c r="T1401" s="6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26"/>
        <v>1.6742857142857144</v>
      </c>
      <c r="P1402">
        <f t="shared" si="127"/>
        <v>10.294117647058824</v>
      </c>
      <c r="Q1402" t="str">
        <f t="shared" si="128"/>
        <v>music</v>
      </c>
      <c r="R1402" t="str">
        <f t="shared" si="129"/>
        <v>rock</v>
      </c>
      <c r="S1402" s="6">
        <f t="shared" si="130"/>
        <v>42498.341122685189</v>
      </c>
      <c r="T1402" s="6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26"/>
        <v>4.9652000000000003</v>
      </c>
      <c r="P1403">
        <f t="shared" si="127"/>
        <v>10.416666666666666</v>
      </c>
      <c r="Q1403" t="str">
        <f t="shared" si="128"/>
        <v>music</v>
      </c>
      <c r="R1403" t="str">
        <f t="shared" si="129"/>
        <v>rock</v>
      </c>
      <c r="S1403" s="6">
        <f t="shared" si="130"/>
        <v>41399.99622685185</v>
      </c>
      <c r="T1403" s="6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26"/>
        <v>1.0915999999999999</v>
      </c>
      <c r="P1404">
        <f t="shared" si="127"/>
        <v>22.123893805309734</v>
      </c>
      <c r="Q1404" t="str">
        <f t="shared" si="128"/>
        <v>music</v>
      </c>
      <c r="R1404" t="str">
        <f t="shared" si="129"/>
        <v>rock</v>
      </c>
      <c r="S1404" s="6">
        <f t="shared" si="130"/>
        <v>42065.053368055553</v>
      </c>
      <c r="T1404" s="6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26"/>
        <v>1.0257499999999999</v>
      </c>
      <c r="P1405">
        <f t="shared" si="127"/>
        <v>60.606060606060609</v>
      </c>
      <c r="Q1405" t="str">
        <f t="shared" si="128"/>
        <v>music</v>
      </c>
      <c r="R1405" t="str">
        <f t="shared" si="129"/>
        <v>rock</v>
      </c>
      <c r="S1405" s="6">
        <f t="shared" si="130"/>
        <v>41451.062905092593</v>
      </c>
      <c r="T1405" s="6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26"/>
        <v>1.6620689655172414E-2</v>
      </c>
      <c r="P1406">
        <f t="shared" si="127"/>
        <v>2900</v>
      </c>
      <c r="Q1406" t="str">
        <f t="shared" si="128"/>
        <v>publishing</v>
      </c>
      <c r="R1406" t="str">
        <f t="shared" si="129"/>
        <v>translations</v>
      </c>
      <c r="S1406" s="6">
        <f t="shared" si="130"/>
        <v>42032.510243055556</v>
      </c>
      <c r="T1406" s="6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26"/>
        <v>4.1999999999999997E-3</v>
      </c>
      <c r="P1407">
        <f t="shared" si="127"/>
        <v>1470.5882352941176</v>
      </c>
      <c r="Q1407" t="str">
        <f t="shared" si="128"/>
        <v>publishing</v>
      </c>
      <c r="R1407" t="str">
        <f t="shared" si="129"/>
        <v>translations</v>
      </c>
      <c r="S1407" s="6">
        <f t="shared" si="130"/>
        <v>41941.680567129632</v>
      </c>
      <c r="T1407" s="6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26"/>
        <v>1.25E-3</v>
      </c>
      <c r="P1408">
        <f t="shared" si="127"/>
        <v>4000</v>
      </c>
      <c r="Q1408" t="str">
        <f t="shared" si="128"/>
        <v>publishing</v>
      </c>
      <c r="R1408" t="str">
        <f t="shared" si="129"/>
        <v>translations</v>
      </c>
      <c r="S1408" s="6">
        <f t="shared" si="130"/>
        <v>42297.432951388888</v>
      </c>
      <c r="T1408" s="6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26"/>
        <v>5.0000000000000001E-3</v>
      </c>
      <c r="P1409">
        <f t="shared" si="127"/>
        <v>1500</v>
      </c>
      <c r="Q1409" t="str">
        <f t="shared" si="128"/>
        <v>publishing</v>
      </c>
      <c r="R1409" t="str">
        <f t="shared" si="129"/>
        <v>translations</v>
      </c>
      <c r="S1409" s="6">
        <f t="shared" si="130"/>
        <v>41838.536782407406</v>
      </c>
      <c r="T1409" s="6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26"/>
        <v>7.1999999999999995E-2</v>
      </c>
      <c r="P1410">
        <f t="shared" si="127"/>
        <v>166.66666666666666</v>
      </c>
      <c r="Q1410" t="str">
        <f t="shared" si="128"/>
        <v>publishing</v>
      </c>
      <c r="R1410" t="str">
        <f t="shared" si="129"/>
        <v>translations</v>
      </c>
      <c r="S1410" s="6">
        <f t="shared" si="130"/>
        <v>42291.872175925921</v>
      </c>
      <c r="T1410" s="6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32">E1411/D1411</f>
        <v>0</v>
      </c>
      <c r="P1411">
        <f t="shared" ref="P1411:P1474" si="133">IFERROR(D1411/L1411,0)</f>
        <v>0</v>
      </c>
      <c r="Q1411" t="str">
        <f t="shared" ref="Q1411:Q1474" si="134">LEFT(N1411,FIND("/",N1411)-1)</f>
        <v>publishing</v>
      </c>
      <c r="R1411" t="str">
        <f t="shared" ref="R1411:R1474" si="135">MID(N1411,FIND("/",N1411)+1,100)</f>
        <v>translations</v>
      </c>
      <c r="S1411" s="6">
        <f t="shared" ref="S1411:S1474" si="136">(((J1411/60)/60)/24)+DATE(1970,1,1)</f>
        <v>41945.133506944447</v>
      </c>
      <c r="T1411" s="6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2"/>
        <v>1.6666666666666666E-4</v>
      </c>
      <c r="P1412">
        <f t="shared" si="133"/>
        <v>6000</v>
      </c>
      <c r="Q1412" t="str">
        <f t="shared" si="134"/>
        <v>publishing</v>
      </c>
      <c r="R1412" t="str">
        <f t="shared" si="135"/>
        <v>translations</v>
      </c>
      <c r="S1412" s="6">
        <f t="shared" si="136"/>
        <v>42479.318518518514</v>
      </c>
      <c r="T1412" s="6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2"/>
        <v>2.3333333333333335E-3</v>
      </c>
      <c r="P1413">
        <f t="shared" si="133"/>
        <v>1000</v>
      </c>
      <c r="Q1413" t="str">
        <f t="shared" si="134"/>
        <v>publishing</v>
      </c>
      <c r="R1413" t="str">
        <f t="shared" si="135"/>
        <v>translations</v>
      </c>
      <c r="S1413" s="6">
        <f t="shared" si="136"/>
        <v>42013.059027777781</v>
      </c>
      <c r="T1413" s="6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2"/>
        <v>4.5714285714285714E-2</v>
      </c>
      <c r="P1414">
        <f t="shared" si="133"/>
        <v>538.46153846153845</v>
      </c>
      <c r="Q1414" t="str">
        <f t="shared" si="134"/>
        <v>publishing</v>
      </c>
      <c r="R1414" t="str">
        <f t="shared" si="135"/>
        <v>translations</v>
      </c>
      <c r="S1414" s="6">
        <f t="shared" si="136"/>
        <v>41947.063645833332</v>
      </c>
      <c r="T1414" s="6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2"/>
        <v>0.05</v>
      </c>
      <c r="P1415">
        <f t="shared" si="133"/>
        <v>2000</v>
      </c>
      <c r="Q1415" t="str">
        <f t="shared" si="134"/>
        <v>publishing</v>
      </c>
      <c r="R1415" t="str">
        <f t="shared" si="135"/>
        <v>translations</v>
      </c>
      <c r="S1415" s="6">
        <f t="shared" si="136"/>
        <v>42360.437152777777</v>
      </c>
      <c r="T1415" s="6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2"/>
        <v>2E-3</v>
      </c>
      <c r="P1416">
        <f t="shared" si="133"/>
        <v>500</v>
      </c>
      <c r="Q1416" t="str">
        <f t="shared" si="134"/>
        <v>publishing</v>
      </c>
      <c r="R1416" t="str">
        <f t="shared" si="135"/>
        <v>translations</v>
      </c>
      <c r="S1416" s="6">
        <f t="shared" si="136"/>
        <v>42708.25309027778</v>
      </c>
      <c r="T1416" s="6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2"/>
        <v>0.18181818181818182</v>
      </c>
      <c r="P1417">
        <f t="shared" si="133"/>
        <v>488.88888888888891</v>
      </c>
      <c r="Q1417" t="str">
        <f t="shared" si="134"/>
        <v>publishing</v>
      </c>
      <c r="R1417" t="str">
        <f t="shared" si="135"/>
        <v>translations</v>
      </c>
      <c r="S1417" s="6">
        <f t="shared" si="136"/>
        <v>42192.675821759258</v>
      </c>
      <c r="T1417" s="6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2"/>
        <v>0</v>
      </c>
      <c r="P1418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6">
        <f t="shared" si="136"/>
        <v>42299.926145833335</v>
      </c>
      <c r="T1418" s="6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2"/>
        <v>1.2222222222222223E-2</v>
      </c>
      <c r="P1419">
        <f t="shared" si="133"/>
        <v>2250</v>
      </c>
      <c r="Q1419" t="str">
        <f t="shared" si="134"/>
        <v>publishing</v>
      </c>
      <c r="R1419" t="str">
        <f t="shared" si="135"/>
        <v>translations</v>
      </c>
      <c r="S1419" s="6">
        <f t="shared" si="136"/>
        <v>42232.15016203704</v>
      </c>
      <c r="T1419" s="6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2"/>
        <v>2E-3</v>
      </c>
      <c r="P1420">
        <f t="shared" si="133"/>
        <v>3000</v>
      </c>
      <c r="Q1420" t="str">
        <f t="shared" si="134"/>
        <v>publishing</v>
      </c>
      <c r="R1420" t="str">
        <f t="shared" si="135"/>
        <v>translations</v>
      </c>
      <c r="S1420" s="6">
        <f t="shared" si="136"/>
        <v>42395.456412037034</v>
      </c>
      <c r="T1420" s="6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2"/>
        <v>7.0634920634920634E-2</v>
      </c>
      <c r="P1421">
        <f t="shared" si="133"/>
        <v>630</v>
      </c>
      <c r="Q1421" t="str">
        <f t="shared" si="134"/>
        <v>publishing</v>
      </c>
      <c r="R1421" t="str">
        <f t="shared" si="135"/>
        <v>translations</v>
      </c>
      <c r="S1421" s="6">
        <f t="shared" si="136"/>
        <v>42622.456238425926</v>
      </c>
      <c r="T1421" s="6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2"/>
        <v>2.7272727272727271E-2</v>
      </c>
      <c r="P1422">
        <f t="shared" si="133"/>
        <v>36.666666666666664</v>
      </c>
      <c r="Q1422" t="str">
        <f t="shared" si="134"/>
        <v>publishing</v>
      </c>
      <c r="R1422" t="str">
        <f t="shared" si="135"/>
        <v>translations</v>
      </c>
      <c r="S1422" s="6">
        <f t="shared" si="136"/>
        <v>42524.667662037042</v>
      </c>
      <c r="T1422" s="6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2"/>
        <v>1E-3</v>
      </c>
      <c r="P1423">
        <f t="shared" si="133"/>
        <v>100000</v>
      </c>
      <c r="Q1423" t="str">
        <f t="shared" si="134"/>
        <v>publishing</v>
      </c>
      <c r="R1423" t="str">
        <f t="shared" si="135"/>
        <v>translations</v>
      </c>
      <c r="S1423" s="6">
        <f t="shared" si="136"/>
        <v>42013.915613425925</v>
      </c>
      <c r="T1423" s="6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2"/>
        <v>1.0399999999999999E-3</v>
      </c>
      <c r="P1424">
        <f t="shared" si="133"/>
        <v>12500</v>
      </c>
      <c r="Q1424" t="str">
        <f t="shared" si="134"/>
        <v>publishing</v>
      </c>
      <c r="R1424" t="str">
        <f t="shared" si="135"/>
        <v>translations</v>
      </c>
      <c r="S1424" s="6">
        <f t="shared" si="136"/>
        <v>42604.239629629628</v>
      </c>
      <c r="T1424" s="6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2"/>
        <v>3.3333333333333335E-3</v>
      </c>
      <c r="P1425">
        <f t="shared" si="133"/>
        <v>30000</v>
      </c>
      <c r="Q1425" t="str">
        <f t="shared" si="134"/>
        <v>publishing</v>
      </c>
      <c r="R1425" t="str">
        <f t="shared" si="135"/>
        <v>translations</v>
      </c>
      <c r="S1425" s="6">
        <f t="shared" si="136"/>
        <v>42340.360312500001</v>
      </c>
      <c r="T1425" s="6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2"/>
        <v>0.2036</v>
      </c>
      <c r="P1426">
        <f t="shared" si="133"/>
        <v>535.71428571428567</v>
      </c>
      <c r="Q1426" t="str">
        <f t="shared" si="134"/>
        <v>publishing</v>
      </c>
      <c r="R1426" t="str">
        <f t="shared" si="135"/>
        <v>translations</v>
      </c>
      <c r="S1426" s="6">
        <f t="shared" si="136"/>
        <v>42676.717615740738</v>
      </c>
      <c r="T1426" s="6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2"/>
        <v>0</v>
      </c>
      <c r="P1427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6">
        <f t="shared" si="136"/>
        <v>42093.131469907406</v>
      </c>
      <c r="T1427" s="6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2"/>
        <v>0</v>
      </c>
      <c r="P1428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6">
        <f t="shared" si="136"/>
        <v>42180.390277777777</v>
      </c>
      <c r="T1428" s="6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2"/>
        <v>8.3799999999999999E-2</v>
      </c>
      <c r="P1429">
        <f t="shared" si="133"/>
        <v>1250</v>
      </c>
      <c r="Q1429" t="str">
        <f t="shared" si="134"/>
        <v>publishing</v>
      </c>
      <c r="R1429" t="str">
        <f t="shared" si="135"/>
        <v>translations</v>
      </c>
      <c r="S1429" s="6">
        <f t="shared" si="136"/>
        <v>42601.851678240739</v>
      </c>
      <c r="T1429" s="6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2"/>
        <v>4.4999999999999998E-2</v>
      </c>
      <c r="P1430">
        <f t="shared" si="133"/>
        <v>333.33333333333331</v>
      </c>
      <c r="Q1430" t="str">
        <f t="shared" si="134"/>
        <v>publishing</v>
      </c>
      <c r="R1430" t="str">
        <f t="shared" si="135"/>
        <v>translations</v>
      </c>
      <c r="S1430" s="6">
        <f t="shared" si="136"/>
        <v>42432.379826388889</v>
      </c>
      <c r="T1430" s="6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2"/>
        <v>0</v>
      </c>
      <c r="P1431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6">
        <f t="shared" si="136"/>
        <v>42074.060671296291</v>
      </c>
      <c r="T1431" s="6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2"/>
        <v>8.0600000000000005E-2</v>
      </c>
      <c r="P1432">
        <f t="shared" si="133"/>
        <v>1000</v>
      </c>
      <c r="Q1432" t="str">
        <f t="shared" si="134"/>
        <v>publishing</v>
      </c>
      <c r="R1432" t="str">
        <f t="shared" si="135"/>
        <v>translations</v>
      </c>
      <c r="S1432" s="6">
        <f t="shared" si="136"/>
        <v>41961.813518518517</v>
      </c>
      <c r="T1432" s="6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2"/>
        <v>0.31947058823529412</v>
      </c>
      <c r="P1433">
        <f t="shared" si="133"/>
        <v>361.70212765957444</v>
      </c>
      <c r="Q1433" t="str">
        <f t="shared" si="134"/>
        <v>publishing</v>
      </c>
      <c r="R1433" t="str">
        <f t="shared" si="135"/>
        <v>translations</v>
      </c>
      <c r="S1433" s="6">
        <f t="shared" si="136"/>
        <v>42304.210833333331</v>
      </c>
      <c r="T1433" s="6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2"/>
        <v>0</v>
      </c>
      <c r="P1434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6">
        <f t="shared" si="136"/>
        <v>42175.780416666668</v>
      </c>
      <c r="T1434" s="6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2"/>
        <v>6.7083333333333328E-2</v>
      </c>
      <c r="P1435">
        <f t="shared" si="133"/>
        <v>1200</v>
      </c>
      <c r="Q1435" t="str">
        <f t="shared" si="134"/>
        <v>publishing</v>
      </c>
      <c r="R1435" t="str">
        <f t="shared" si="135"/>
        <v>translations</v>
      </c>
      <c r="S1435" s="6">
        <f t="shared" si="136"/>
        <v>42673.625868055555</v>
      </c>
      <c r="T1435" s="6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2"/>
        <v>9.987804878048781E-2</v>
      </c>
      <c r="P1436">
        <f t="shared" si="133"/>
        <v>7454.545454545455</v>
      </c>
      <c r="Q1436" t="str">
        <f t="shared" si="134"/>
        <v>publishing</v>
      </c>
      <c r="R1436" t="str">
        <f t="shared" si="135"/>
        <v>translations</v>
      </c>
      <c r="S1436" s="6">
        <f t="shared" si="136"/>
        <v>42142.767106481479</v>
      </c>
      <c r="T1436" s="6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2"/>
        <v>1E-3</v>
      </c>
      <c r="P1437">
        <f t="shared" si="133"/>
        <v>7500</v>
      </c>
      <c r="Q1437" t="str">
        <f t="shared" si="134"/>
        <v>publishing</v>
      </c>
      <c r="R1437" t="str">
        <f t="shared" si="135"/>
        <v>translations</v>
      </c>
      <c r="S1437" s="6">
        <f t="shared" si="136"/>
        <v>42258.780324074076</v>
      </c>
      <c r="T1437" s="6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2"/>
        <v>7.7000000000000002E-3</v>
      </c>
      <c r="P1438">
        <f t="shared" si="133"/>
        <v>5000</v>
      </c>
      <c r="Q1438" t="str">
        <f t="shared" si="134"/>
        <v>publishing</v>
      </c>
      <c r="R1438" t="str">
        <f t="shared" si="135"/>
        <v>translations</v>
      </c>
      <c r="S1438" s="6">
        <f t="shared" si="136"/>
        <v>42391.35019675926</v>
      </c>
      <c r="T1438" s="6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2"/>
        <v>0.26900000000000002</v>
      </c>
      <c r="P1439">
        <f t="shared" si="133"/>
        <v>136.36363636363637</v>
      </c>
      <c r="Q1439" t="str">
        <f t="shared" si="134"/>
        <v>publishing</v>
      </c>
      <c r="R1439" t="str">
        <f t="shared" si="135"/>
        <v>translations</v>
      </c>
      <c r="S1439" s="6">
        <f t="shared" si="136"/>
        <v>41796.531701388885</v>
      </c>
      <c r="T1439" s="6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2"/>
        <v>0.03</v>
      </c>
      <c r="P1440">
        <f t="shared" si="133"/>
        <v>2500</v>
      </c>
      <c r="Q1440" t="str">
        <f t="shared" si="134"/>
        <v>publishing</v>
      </c>
      <c r="R1440" t="str">
        <f t="shared" si="135"/>
        <v>translations</v>
      </c>
      <c r="S1440" s="6">
        <f t="shared" si="136"/>
        <v>42457.871516203704</v>
      </c>
      <c r="T1440" s="6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2"/>
        <v>6.6055045871559637E-2</v>
      </c>
      <c r="P1441">
        <f t="shared" si="133"/>
        <v>454.16666666666669</v>
      </c>
      <c r="Q1441" t="str">
        <f t="shared" si="134"/>
        <v>publishing</v>
      </c>
      <c r="R1441" t="str">
        <f t="shared" si="135"/>
        <v>translations</v>
      </c>
      <c r="S1441" s="6">
        <f t="shared" si="136"/>
        <v>42040.829872685179</v>
      </c>
      <c r="T1441" s="6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2"/>
        <v>7.6923076923076926E-5</v>
      </c>
      <c r="P1442">
        <f t="shared" si="133"/>
        <v>13000</v>
      </c>
      <c r="Q1442" t="str">
        <f t="shared" si="134"/>
        <v>publishing</v>
      </c>
      <c r="R1442" t="str">
        <f t="shared" si="135"/>
        <v>translations</v>
      </c>
      <c r="S1442" s="6">
        <f t="shared" si="136"/>
        <v>42486.748414351852</v>
      </c>
      <c r="T1442" s="6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2"/>
        <v>1.1222222222222222E-2</v>
      </c>
      <c r="P1443">
        <f t="shared" si="133"/>
        <v>60000</v>
      </c>
      <c r="Q1443" t="str">
        <f t="shared" si="134"/>
        <v>publishing</v>
      </c>
      <c r="R1443" t="str">
        <f t="shared" si="135"/>
        <v>translations</v>
      </c>
      <c r="S1443" s="6">
        <f t="shared" si="136"/>
        <v>42198.765844907408</v>
      </c>
      <c r="T1443" s="6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2"/>
        <v>0</v>
      </c>
      <c r="P1444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6">
        <f t="shared" si="136"/>
        <v>42485.64534722222</v>
      </c>
      <c r="T1444" s="6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2"/>
        <v>0</v>
      </c>
      <c r="P1445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6">
        <f t="shared" si="136"/>
        <v>42707.926030092596</v>
      </c>
      <c r="T1445" s="6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2"/>
        <v>0</v>
      </c>
      <c r="P144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6">
        <f t="shared" si="136"/>
        <v>42199.873402777783</v>
      </c>
      <c r="T1446" s="6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2"/>
        <v>0</v>
      </c>
      <c r="P1447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6">
        <f t="shared" si="136"/>
        <v>42139.542303240742</v>
      </c>
      <c r="T1447" s="6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2"/>
        <v>0</v>
      </c>
      <c r="P1448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6">
        <f t="shared" si="136"/>
        <v>42461.447662037041</v>
      </c>
      <c r="T1448" s="6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2"/>
        <v>1.4999999999999999E-4</v>
      </c>
      <c r="P1449">
        <f t="shared" si="133"/>
        <v>166666.66666666666</v>
      </c>
      <c r="Q1449" t="str">
        <f t="shared" si="134"/>
        <v>publishing</v>
      </c>
      <c r="R1449" t="str">
        <f t="shared" si="135"/>
        <v>translations</v>
      </c>
      <c r="S1449" s="6">
        <f t="shared" si="136"/>
        <v>42529.730717592596</v>
      </c>
      <c r="T1449" s="6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2"/>
        <v>0</v>
      </c>
      <c r="P1450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6">
        <f t="shared" si="136"/>
        <v>42115.936550925922</v>
      </c>
      <c r="T1450" s="6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2"/>
        <v>0</v>
      </c>
      <c r="P1451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6">
        <f t="shared" si="136"/>
        <v>42086.811400462961</v>
      </c>
      <c r="T1451" s="6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2"/>
        <v>1.0000000000000001E-5</v>
      </c>
      <c r="P1452">
        <f t="shared" si="133"/>
        <v>100000</v>
      </c>
      <c r="Q1452" t="str">
        <f t="shared" si="134"/>
        <v>publishing</v>
      </c>
      <c r="R1452" t="str">
        <f t="shared" si="135"/>
        <v>translations</v>
      </c>
      <c r="S1452" s="6">
        <f t="shared" si="136"/>
        <v>42390.171261574069</v>
      </c>
      <c r="T1452" s="6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2"/>
        <v>1.0554089709762533E-4</v>
      </c>
      <c r="P1453">
        <f t="shared" si="133"/>
        <v>9475</v>
      </c>
      <c r="Q1453" t="str">
        <f t="shared" si="134"/>
        <v>publishing</v>
      </c>
      <c r="R1453" t="str">
        <f t="shared" si="135"/>
        <v>translations</v>
      </c>
      <c r="S1453" s="6">
        <f t="shared" si="136"/>
        <v>41931.959016203706</v>
      </c>
      <c r="T1453" s="6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2"/>
        <v>0</v>
      </c>
      <c r="P1454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6">
        <f t="shared" si="136"/>
        <v>41818.703275462962</v>
      </c>
      <c r="T1454" s="6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2"/>
        <v>0</v>
      </c>
      <c r="P1455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6">
        <f t="shared" si="136"/>
        <v>42795.696145833332</v>
      </c>
      <c r="T1455" s="6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2"/>
        <v>8.5714285714285719E-3</v>
      </c>
      <c r="P1456">
        <f t="shared" si="133"/>
        <v>1750</v>
      </c>
      <c r="Q1456" t="str">
        <f t="shared" si="134"/>
        <v>publishing</v>
      </c>
      <c r="R1456" t="str">
        <f t="shared" si="135"/>
        <v>translations</v>
      </c>
      <c r="S1456" s="6">
        <f t="shared" si="136"/>
        <v>42463.866666666669</v>
      </c>
      <c r="T1456" s="6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2"/>
        <v>0.105</v>
      </c>
      <c r="P1457">
        <f t="shared" si="133"/>
        <v>2142.8571428571427</v>
      </c>
      <c r="Q1457" t="str">
        <f t="shared" si="134"/>
        <v>publishing</v>
      </c>
      <c r="R1457" t="str">
        <f t="shared" si="135"/>
        <v>translations</v>
      </c>
      <c r="S1457" s="6">
        <f t="shared" si="136"/>
        <v>41832.672685185185</v>
      </c>
      <c r="T1457" s="6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2"/>
        <v>2.9000000000000001E-2</v>
      </c>
      <c r="P1458">
        <f t="shared" si="133"/>
        <v>1666.6666666666667</v>
      </c>
      <c r="Q1458" t="str">
        <f t="shared" si="134"/>
        <v>publishing</v>
      </c>
      <c r="R1458" t="str">
        <f t="shared" si="135"/>
        <v>translations</v>
      </c>
      <c r="S1458" s="6">
        <f t="shared" si="136"/>
        <v>42708.668576388889</v>
      </c>
      <c r="T1458" s="6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2"/>
        <v>0</v>
      </c>
      <c r="P1459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6">
        <f t="shared" si="136"/>
        <v>42289.89634259259</v>
      </c>
      <c r="T1459" s="6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2"/>
        <v>0</v>
      </c>
      <c r="P1460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6">
        <f t="shared" si="136"/>
        <v>41831.705555555556</v>
      </c>
      <c r="T1460" s="6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2"/>
        <v>0</v>
      </c>
      <c r="P1461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6">
        <f t="shared" si="136"/>
        <v>42312.204814814817</v>
      </c>
      <c r="T1461" s="6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2"/>
        <v>0</v>
      </c>
      <c r="P1462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6">
        <f t="shared" si="136"/>
        <v>41915.896967592591</v>
      </c>
      <c r="T1462" s="6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2"/>
        <v>1.012446</v>
      </c>
      <c r="P1463">
        <f t="shared" si="133"/>
        <v>44.117647058823529</v>
      </c>
      <c r="Q1463" t="str">
        <f t="shared" si="134"/>
        <v>publishing</v>
      </c>
      <c r="R1463" t="str">
        <f t="shared" si="135"/>
        <v>radio &amp; podcasts</v>
      </c>
      <c r="S1463" s="6">
        <f t="shared" si="136"/>
        <v>41899.645300925928</v>
      </c>
      <c r="T1463" s="6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2"/>
        <v>1.085175</v>
      </c>
      <c r="P1464">
        <f t="shared" si="133"/>
        <v>26.666666666666668</v>
      </c>
      <c r="Q1464" t="str">
        <f t="shared" si="134"/>
        <v>publishing</v>
      </c>
      <c r="R1464" t="str">
        <f t="shared" si="135"/>
        <v>radio &amp; podcasts</v>
      </c>
      <c r="S1464" s="6">
        <f t="shared" si="136"/>
        <v>41344.662858796299</v>
      </c>
      <c r="T1464" s="6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2"/>
        <v>1.4766666666666666</v>
      </c>
      <c r="P1465">
        <f t="shared" si="133"/>
        <v>24</v>
      </c>
      <c r="Q1465" t="str">
        <f t="shared" si="134"/>
        <v>publishing</v>
      </c>
      <c r="R1465" t="str">
        <f t="shared" si="135"/>
        <v>radio &amp; podcasts</v>
      </c>
      <c r="S1465" s="6">
        <f t="shared" si="136"/>
        <v>41326.911319444444</v>
      </c>
      <c r="T1465" s="6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2"/>
        <v>1.6319999999999999</v>
      </c>
      <c r="P1466">
        <f t="shared" si="133"/>
        <v>21.367521367521366</v>
      </c>
      <c r="Q1466" t="str">
        <f t="shared" si="134"/>
        <v>publishing</v>
      </c>
      <c r="R1466" t="str">
        <f t="shared" si="135"/>
        <v>radio &amp; podcasts</v>
      </c>
      <c r="S1466" s="6">
        <f t="shared" si="136"/>
        <v>41291.661550925928</v>
      </c>
      <c r="T1466" s="6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2"/>
        <v>4.5641449999999999</v>
      </c>
      <c r="P1467">
        <f t="shared" si="133"/>
        <v>11.529592621060722</v>
      </c>
      <c r="Q1467" t="str">
        <f t="shared" si="134"/>
        <v>publishing</v>
      </c>
      <c r="R1467" t="str">
        <f t="shared" si="135"/>
        <v>radio &amp; podcasts</v>
      </c>
      <c r="S1467" s="6">
        <f t="shared" si="136"/>
        <v>40959.734398148146</v>
      </c>
      <c r="T1467" s="6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2"/>
        <v>1.0787731249999999</v>
      </c>
      <c r="P1468">
        <f t="shared" si="133"/>
        <v>64.516129032258064</v>
      </c>
      <c r="Q1468" t="str">
        <f t="shared" si="134"/>
        <v>publishing</v>
      </c>
      <c r="R1468" t="str">
        <f t="shared" si="135"/>
        <v>radio &amp; podcasts</v>
      </c>
      <c r="S1468" s="6">
        <f t="shared" si="136"/>
        <v>42340.172060185185</v>
      </c>
      <c r="T1468" s="6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2"/>
        <v>1.1508</v>
      </c>
      <c r="P1469">
        <f t="shared" si="133"/>
        <v>66.666666666666671</v>
      </c>
      <c r="Q1469" t="str">
        <f t="shared" si="134"/>
        <v>publishing</v>
      </c>
      <c r="R1469" t="str">
        <f t="shared" si="135"/>
        <v>radio &amp; podcasts</v>
      </c>
      <c r="S1469" s="6">
        <f t="shared" si="136"/>
        <v>40933.80190972222</v>
      </c>
      <c r="T1469" s="6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2"/>
        <v>1.0236842105263158</v>
      </c>
      <c r="P1470">
        <f t="shared" si="133"/>
        <v>32.423208191126278</v>
      </c>
      <c r="Q1470" t="str">
        <f t="shared" si="134"/>
        <v>publishing</v>
      </c>
      <c r="R1470" t="str">
        <f t="shared" si="135"/>
        <v>radio &amp; podcasts</v>
      </c>
      <c r="S1470" s="6">
        <f t="shared" si="136"/>
        <v>40646.014456018522</v>
      </c>
      <c r="T1470" s="6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2"/>
        <v>1.0842485875706214</v>
      </c>
      <c r="P1471">
        <f t="shared" si="133"/>
        <v>137.85046728971963</v>
      </c>
      <c r="Q1471" t="str">
        <f t="shared" si="134"/>
        <v>publishing</v>
      </c>
      <c r="R1471" t="str">
        <f t="shared" si="135"/>
        <v>radio &amp; podcasts</v>
      </c>
      <c r="S1471" s="6">
        <f t="shared" si="136"/>
        <v>41290.598483796297</v>
      </c>
      <c r="T1471" s="6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2"/>
        <v>1.2513333333333334</v>
      </c>
      <c r="P1472">
        <f t="shared" si="133"/>
        <v>18.518518518518519</v>
      </c>
      <c r="Q1472" t="str">
        <f t="shared" si="134"/>
        <v>publishing</v>
      </c>
      <c r="R1472" t="str">
        <f t="shared" si="135"/>
        <v>radio &amp; podcasts</v>
      </c>
      <c r="S1472" s="6">
        <f t="shared" si="136"/>
        <v>41250.827118055553</v>
      </c>
      <c r="T1472" s="6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2"/>
        <v>1.03840625</v>
      </c>
      <c r="P1473">
        <f t="shared" si="133"/>
        <v>93.294460641399411</v>
      </c>
      <c r="Q1473" t="str">
        <f t="shared" si="134"/>
        <v>publishing</v>
      </c>
      <c r="R1473" t="str">
        <f t="shared" si="135"/>
        <v>radio &amp; podcasts</v>
      </c>
      <c r="S1473" s="6">
        <f t="shared" si="136"/>
        <v>42073.957569444443</v>
      </c>
      <c r="T1473" s="6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32"/>
        <v>1.3870400000000001</v>
      </c>
      <c r="P1474">
        <f t="shared" si="133"/>
        <v>74.404761904761898</v>
      </c>
      <c r="Q1474" t="str">
        <f t="shared" si="134"/>
        <v>publishing</v>
      </c>
      <c r="R1474" t="str">
        <f t="shared" si="135"/>
        <v>radio &amp; podcasts</v>
      </c>
      <c r="S1474" s="6">
        <f t="shared" si="136"/>
        <v>41533.542858796296</v>
      </c>
      <c r="T1474" s="6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38">E1475/D1475</f>
        <v>1.20516</v>
      </c>
      <c r="P1475">
        <f t="shared" ref="P1475:P1538" si="139">IFERROR(D1475/L1475,0)</f>
        <v>31.914893617021278</v>
      </c>
      <c r="Q1475" t="str">
        <f t="shared" ref="Q1475:Q1538" si="140">LEFT(N1475,FIND("/",N1475)-1)</f>
        <v>publishing</v>
      </c>
      <c r="R1475" t="str">
        <f t="shared" ref="R1475:R1538" si="141">MID(N1475,FIND("/",N1475)+1,100)</f>
        <v>radio &amp; podcasts</v>
      </c>
      <c r="S1475" s="6">
        <f t="shared" ref="S1475:S1538" si="142">(((J1475/60)/60)/24)+DATE(1970,1,1)</f>
        <v>40939.979618055557</v>
      </c>
      <c r="T1475" s="6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38"/>
        <v>1.1226666666666667</v>
      </c>
      <c r="P1476">
        <f t="shared" si="139"/>
        <v>39.473684210526315</v>
      </c>
      <c r="Q1476" t="str">
        <f t="shared" si="140"/>
        <v>publishing</v>
      </c>
      <c r="R1476" t="str">
        <f t="shared" si="141"/>
        <v>radio &amp; podcasts</v>
      </c>
      <c r="S1476" s="6">
        <f t="shared" si="142"/>
        <v>41500.727916666663</v>
      </c>
      <c r="T1476" s="6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38"/>
        <v>1.8866966666666667</v>
      </c>
      <c r="P1477">
        <f t="shared" si="139"/>
        <v>34.013605442176868</v>
      </c>
      <c r="Q1477" t="str">
        <f t="shared" si="140"/>
        <v>publishing</v>
      </c>
      <c r="R1477" t="str">
        <f t="shared" si="141"/>
        <v>radio &amp; podcasts</v>
      </c>
      <c r="S1477" s="6">
        <f t="shared" si="142"/>
        <v>41960.722951388889</v>
      </c>
      <c r="T1477" s="6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38"/>
        <v>6.6155466666666669</v>
      </c>
      <c r="P1478">
        <f t="shared" si="139"/>
        <v>6.5502183406113534</v>
      </c>
      <c r="Q1478" t="str">
        <f t="shared" si="140"/>
        <v>publishing</v>
      </c>
      <c r="R1478" t="str">
        <f t="shared" si="141"/>
        <v>radio &amp; podcasts</v>
      </c>
      <c r="S1478" s="6">
        <f t="shared" si="142"/>
        <v>40766.041921296295</v>
      </c>
      <c r="T1478" s="6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38"/>
        <v>1.1131</v>
      </c>
      <c r="P1479">
        <f t="shared" si="139"/>
        <v>81.300813008130078</v>
      </c>
      <c r="Q1479" t="str">
        <f t="shared" si="140"/>
        <v>publishing</v>
      </c>
      <c r="R1479" t="str">
        <f t="shared" si="141"/>
        <v>radio &amp; podcasts</v>
      </c>
      <c r="S1479" s="6">
        <f t="shared" si="142"/>
        <v>40840.615787037037</v>
      </c>
      <c r="T1479" s="6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38"/>
        <v>11.8161422</v>
      </c>
      <c r="P1480">
        <f t="shared" si="139"/>
        <v>2.4701116490465367</v>
      </c>
      <c r="Q1480" t="str">
        <f t="shared" si="140"/>
        <v>publishing</v>
      </c>
      <c r="R1480" t="str">
        <f t="shared" si="141"/>
        <v>radio &amp; podcasts</v>
      </c>
      <c r="S1480" s="6">
        <f t="shared" si="142"/>
        <v>41394.871678240743</v>
      </c>
      <c r="T1480" s="6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38"/>
        <v>1.37375</v>
      </c>
      <c r="P1481">
        <f t="shared" si="139"/>
        <v>22.535211267605632</v>
      </c>
      <c r="Q1481" t="str">
        <f t="shared" si="140"/>
        <v>publishing</v>
      </c>
      <c r="R1481" t="str">
        <f t="shared" si="141"/>
        <v>radio &amp; podcasts</v>
      </c>
      <c r="S1481" s="6">
        <f t="shared" si="142"/>
        <v>41754.745243055557</v>
      </c>
      <c r="T1481" s="6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38"/>
        <v>1.170404</v>
      </c>
      <c r="P1482">
        <f t="shared" si="139"/>
        <v>78.740157480314963</v>
      </c>
      <c r="Q1482" t="str">
        <f t="shared" si="140"/>
        <v>publishing</v>
      </c>
      <c r="R1482" t="str">
        <f t="shared" si="141"/>
        <v>radio &amp; podcasts</v>
      </c>
      <c r="S1482" s="6">
        <f t="shared" si="142"/>
        <v>41464.934016203704</v>
      </c>
      <c r="T1482" s="6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38"/>
        <v>2.1000000000000001E-2</v>
      </c>
      <c r="P1483">
        <f t="shared" si="139"/>
        <v>833.33333333333337</v>
      </c>
      <c r="Q1483" t="str">
        <f t="shared" si="140"/>
        <v>publishing</v>
      </c>
      <c r="R1483" t="str">
        <f t="shared" si="141"/>
        <v>fiction</v>
      </c>
      <c r="S1483" s="6">
        <f t="shared" si="142"/>
        <v>41550.922974537039</v>
      </c>
      <c r="T1483" s="6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38"/>
        <v>1E-3</v>
      </c>
      <c r="P1484">
        <f t="shared" si="139"/>
        <v>5000</v>
      </c>
      <c r="Q1484" t="str">
        <f t="shared" si="140"/>
        <v>publishing</v>
      </c>
      <c r="R1484" t="str">
        <f t="shared" si="141"/>
        <v>fiction</v>
      </c>
      <c r="S1484" s="6">
        <f t="shared" si="142"/>
        <v>41136.85805555556</v>
      </c>
      <c r="T1484" s="6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38"/>
        <v>7.1428571428571426E-3</v>
      </c>
      <c r="P1485">
        <f t="shared" si="139"/>
        <v>3500</v>
      </c>
      <c r="Q1485" t="str">
        <f t="shared" si="140"/>
        <v>publishing</v>
      </c>
      <c r="R1485" t="str">
        <f t="shared" si="141"/>
        <v>fiction</v>
      </c>
      <c r="S1485" s="6">
        <f t="shared" si="142"/>
        <v>42548.192997685182</v>
      </c>
      <c r="T1485" s="6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38"/>
        <v>0</v>
      </c>
      <c r="P148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6">
        <f t="shared" si="142"/>
        <v>41053.200960648144</v>
      </c>
      <c r="T1486" s="6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38"/>
        <v>2.2388059701492536E-2</v>
      </c>
      <c r="P1487">
        <f t="shared" si="139"/>
        <v>2233.3333333333335</v>
      </c>
      <c r="Q1487" t="str">
        <f t="shared" si="140"/>
        <v>publishing</v>
      </c>
      <c r="R1487" t="str">
        <f t="shared" si="141"/>
        <v>fiction</v>
      </c>
      <c r="S1487" s="6">
        <f t="shared" si="142"/>
        <v>42130.795983796299</v>
      </c>
      <c r="T1487" s="6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38"/>
        <v>2.3999999999999998E-3</v>
      </c>
      <c r="P1488">
        <f t="shared" si="139"/>
        <v>6666.666666666667</v>
      </c>
      <c r="Q1488" t="str">
        <f t="shared" si="140"/>
        <v>publishing</v>
      </c>
      <c r="R1488" t="str">
        <f t="shared" si="141"/>
        <v>fiction</v>
      </c>
      <c r="S1488" s="6">
        <f t="shared" si="142"/>
        <v>42032.168530092589</v>
      </c>
      <c r="T1488" s="6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38"/>
        <v>0</v>
      </c>
      <c r="P1489">
        <f t="shared" si="139"/>
        <v>0</v>
      </c>
      <c r="Q1489" t="str">
        <f t="shared" si="140"/>
        <v>publishing</v>
      </c>
      <c r="R1489" t="str">
        <f t="shared" si="141"/>
        <v>fiction</v>
      </c>
      <c r="S1489" s="6">
        <f t="shared" si="142"/>
        <v>42554.917488425926</v>
      </c>
      <c r="T1489" s="6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38"/>
        <v>2.4E-2</v>
      </c>
      <c r="P1490">
        <f t="shared" si="139"/>
        <v>2500</v>
      </c>
      <c r="Q1490" t="str">
        <f t="shared" si="140"/>
        <v>publishing</v>
      </c>
      <c r="R1490" t="str">
        <f t="shared" si="141"/>
        <v>fiction</v>
      </c>
      <c r="S1490" s="6">
        <f t="shared" si="142"/>
        <v>41614.563194444447</v>
      </c>
      <c r="T1490" s="6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38"/>
        <v>0</v>
      </c>
      <c r="P1491">
        <f t="shared" si="139"/>
        <v>0</v>
      </c>
      <c r="Q1491" t="str">
        <f t="shared" si="140"/>
        <v>publishing</v>
      </c>
      <c r="R1491" t="str">
        <f t="shared" si="141"/>
        <v>fiction</v>
      </c>
      <c r="S1491" s="6">
        <f t="shared" si="142"/>
        <v>41198.611712962964</v>
      </c>
      <c r="T1491" s="6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38"/>
        <v>0.30862068965517242</v>
      </c>
      <c r="P1492">
        <f t="shared" si="139"/>
        <v>152.63157894736841</v>
      </c>
      <c r="Q1492" t="str">
        <f t="shared" si="140"/>
        <v>publishing</v>
      </c>
      <c r="R1492" t="str">
        <f t="shared" si="141"/>
        <v>fiction</v>
      </c>
      <c r="S1492" s="6">
        <f t="shared" si="142"/>
        <v>41520.561041666668</v>
      </c>
      <c r="T1492" s="6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38"/>
        <v>8.3333333333333329E-2</v>
      </c>
      <c r="P1493">
        <f t="shared" si="139"/>
        <v>1200</v>
      </c>
      <c r="Q1493" t="str">
        <f t="shared" si="140"/>
        <v>publishing</v>
      </c>
      <c r="R1493" t="str">
        <f t="shared" si="141"/>
        <v>fiction</v>
      </c>
      <c r="S1493" s="6">
        <f t="shared" si="142"/>
        <v>41991.713460648149</v>
      </c>
      <c r="T1493" s="6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38"/>
        <v>7.4999999999999997E-3</v>
      </c>
      <c r="P1494">
        <f t="shared" si="139"/>
        <v>2000</v>
      </c>
      <c r="Q1494" t="str">
        <f t="shared" si="140"/>
        <v>publishing</v>
      </c>
      <c r="R1494" t="str">
        <f t="shared" si="141"/>
        <v>fiction</v>
      </c>
      <c r="S1494" s="6">
        <f t="shared" si="142"/>
        <v>40682.884791666671</v>
      </c>
      <c r="T1494" s="6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38"/>
        <v>0</v>
      </c>
      <c r="P1495">
        <f t="shared" si="139"/>
        <v>0</v>
      </c>
      <c r="Q1495" t="str">
        <f t="shared" si="140"/>
        <v>publishing</v>
      </c>
      <c r="R1495" t="str">
        <f t="shared" si="141"/>
        <v>fiction</v>
      </c>
      <c r="S1495" s="6">
        <f t="shared" si="142"/>
        <v>41411.866608796299</v>
      </c>
      <c r="T1495" s="6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38"/>
        <v>8.8999999999999996E-2</v>
      </c>
      <c r="P1496">
        <f t="shared" si="139"/>
        <v>454.54545454545456</v>
      </c>
      <c r="Q1496" t="str">
        <f t="shared" si="140"/>
        <v>publishing</v>
      </c>
      <c r="R1496" t="str">
        <f t="shared" si="141"/>
        <v>fiction</v>
      </c>
      <c r="S1496" s="6">
        <f t="shared" si="142"/>
        <v>42067.722372685181</v>
      </c>
      <c r="T1496" s="6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38"/>
        <v>0</v>
      </c>
      <c r="P1497">
        <f t="shared" si="139"/>
        <v>0</v>
      </c>
      <c r="Q1497" t="str">
        <f t="shared" si="140"/>
        <v>publishing</v>
      </c>
      <c r="R1497" t="str">
        <f t="shared" si="141"/>
        <v>fiction</v>
      </c>
      <c r="S1497" s="6">
        <f t="shared" si="142"/>
        <v>40752.789710648147</v>
      </c>
      <c r="T1497" s="6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38"/>
        <v>0</v>
      </c>
      <c r="P1498">
        <f t="shared" si="139"/>
        <v>0</v>
      </c>
      <c r="Q1498" t="str">
        <f t="shared" si="140"/>
        <v>publishing</v>
      </c>
      <c r="R1498" t="str">
        <f t="shared" si="141"/>
        <v>fiction</v>
      </c>
      <c r="S1498" s="6">
        <f t="shared" si="142"/>
        <v>41838.475219907406</v>
      </c>
      <c r="T1498" s="6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38"/>
        <v>6.666666666666667E-5</v>
      </c>
      <c r="P1499">
        <f t="shared" si="139"/>
        <v>15000</v>
      </c>
      <c r="Q1499" t="str">
        <f t="shared" si="140"/>
        <v>publishing</v>
      </c>
      <c r="R1499" t="str">
        <f t="shared" si="141"/>
        <v>fiction</v>
      </c>
      <c r="S1499" s="6">
        <f t="shared" si="142"/>
        <v>41444.64261574074</v>
      </c>
      <c r="T1499" s="6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38"/>
        <v>1.9E-2</v>
      </c>
      <c r="P1500">
        <f t="shared" si="139"/>
        <v>1000</v>
      </c>
      <c r="Q1500" t="str">
        <f t="shared" si="140"/>
        <v>publishing</v>
      </c>
      <c r="R1500" t="str">
        <f t="shared" si="141"/>
        <v>fiction</v>
      </c>
      <c r="S1500" s="6">
        <f t="shared" si="142"/>
        <v>41840.983541666668</v>
      </c>
      <c r="T1500" s="6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38"/>
        <v>2.5000000000000001E-3</v>
      </c>
      <c r="P1501">
        <f t="shared" si="139"/>
        <v>2000</v>
      </c>
      <c r="Q1501" t="str">
        <f t="shared" si="140"/>
        <v>publishing</v>
      </c>
      <c r="R1501" t="str">
        <f t="shared" si="141"/>
        <v>fiction</v>
      </c>
      <c r="S1501" s="6">
        <f t="shared" si="142"/>
        <v>42527.007326388892</v>
      </c>
      <c r="T1501" s="6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38"/>
        <v>0.25035714285714283</v>
      </c>
      <c r="P1502">
        <f t="shared" si="139"/>
        <v>186.66666666666666</v>
      </c>
      <c r="Q1502" t="str">
        <f t="shared" si="140"/>
        <v>publishing</v>
      </c>
      <c r="R1502" t="str">
        <f t="shared" si="141"/>
        <v>fiction</v>
      </c>
      <c r="S1502" s="6">
        <f t="shared" si="142"/>
        <v>41365.904594907406</v>
      </c>
      <c r="T1502" s="6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38"/>
        <v>1.6633076923076924</v>
      </c>
      <c r="P1503">
        <f t="shared" si="139"/>
        <v>58.757062146892657</v>
      </c>
      <c r="Q1503" t="str">
        <f t="shared" si="140"/>
        <v>photography</v>
      </c>
      <c r="R1503" t="str">
        <f t="shared" si="141"/>
        <v>photobooks</v>
      </c>
      <c r="S1503" s="6">
        <f t="shared" si="142"/>
        <v>42163.583599537036</v>
      </c>
      <c r="T1503" s="6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38"/>
        <v>1.0144545454545455</v>
      </c>
      <c r="P1504">
        <f t="shared" si="139"/>
        <v>66.869300911854097</v>
      </c>
      <c r="Q1504" t="str">
        <f t="shared" si="140"/>
        <v>photography</v>
      </c>
      <c r="R1504" t="str">
        <f t="shared" si="141"/>
        <v>photobooks</v>
      </c>
      <c r="S1504" s="6">
        <f t="shared" si="142"/>
        <v>42426.542592592596</v>
      </c>
      <c r="T1504" s="6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38"/>
        <v>1.0789146666666667</v>
      </c>
      <c r="P1505">
        <f t="shared" si="139"/>
        <v>52.816901408450704</v>
      </c>
      <c r="Q1505" t="str">
        <f t="shared" si="140"/>
        <v>photography</v>
      </c>
      <c r="R1505" t="str">
        <f t="shared" si="141"/>
        <v>photobooks</v>
      </c>
      <c r="S1505" s="6">
        <f t="shared" si="142"/>
        <v>42606.347233796296</v>
      </c>
      <c r="T1505" s="6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38"/>
        <v>2.7793846153846156</v>
      </c>
      <c r="P1506">
        <f t="shared" si="139"/>
        <v>24.1635687732342</v>
      </c>
      <c r="Q1506" t="str">
        <f t="shared" si="140"/>
        <v>photography</v>
      </c>
      <c r="R1506" t="str">
        <f t="shared" si="141"/>
        <v>photobooks</v>
      </c>
      <c r="S1506" s="6">
        <f t="shared" si="142"/>
        <v>41772.657685185186</v>
      </c>
      <c r="T1506" s="6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38"/>
        <v>1.0358125</v>
      </c>
      <c r="P1507">
        <f t="shared" si="139"/>
        <v>46.376811594202898</v>
      </c>
      <c r="Q1507" t="str">
        <f t="shared" si="140"/>
        <v>photography</v>
      </c>
      <c r="R1507" t="str">
        <f t="shared" si="141"/>
        <v>photobooks</v>
      </c>
      <c r="S1507" s="6">
        <f t="shared" si="142"/>
        <v>42414.44332175926</v>
      </c>
      <c r="T1507" s="6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38"/>
        <v>1.1140000000000001</v>
      </c>
      <c r="P1508">
        <f t="shared" si="139"/>
        <v>34.883720930232556</v>
      </c>
      <c r="Q1508" t="str">
        <f t="shared" si="140"/>
        <v>photography</v>
      </c>
      <c r="R1508" t="str">
        <f t="shared" si="141"/>
        <v>photobooks</v>
      </c>
      <c r="S1508" s="6">
        <f t="shared" si="142"/>
        <v>41814.785925925928</v>
      </c>
      <c r="T1508" s="6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38"/>
        <v>2.15</v>
      </c>
      <c r="P1509">
        <f t="shared" si="139"/>
        <v>36.363636363636367</v>
      </c>
      <c r="Q1509" t="str">
        <f t="shared" si="140"/>
        <v>photography</v>
      </c>
      <c r="R1509" t="str">
        <f t="shared" si="141"/>
        <v>photobooks</v>
      </c>
      <c r="S1509" s="6">
        <f t="shared" si="142"/>
        <v>40254.450335648151</v>
      </c>
      <c r="T1509" s="6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38"/>
        <v>1.1076216216216217</v>
      </c>
      <c r="P1510">
        <f t="shared" si="139"/>
        <v>87.677725118483409</v>
      </c>
      <c r="Q1510" t="str">
        <f t="shared" si="140"/>
        <v>photography</v>
      </c>
      <c r="R1510" t="str">
        <f t="shared" si="141"/>
        <v>photobooks</v>
      </c>
      <c r="S1510" s="6">
        <f t="shared" si="142"/>
        <v>41786.614363425928</v>
      </c>
      <c r="T1510" s="6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38"/>
        <v>1.2364125714285714</v>
      </c>
      <c r="P1511">
        <f t="shared" si="139"/>
        <v>89.285714285714292</v>
      </c>
      <c r="Q1511" t="str">
        <f t="shared" si="140"/>
        <v>photography</v>
      </c>
      <c r="R1511" t="str">
        <f t="shared" si="141"/>
        <v>photobooks</v>
      </c>
      <c r="S1511" s="6">
        <f t="shared" si="142"/>
        <v>42751.533391203702</v>
      </c>
      <c r="T1511" s="6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38"/>
        <v>1.0103500000000001</v>
      </c>
      <c r="P1512">
        <f t="shared" si="139"/>
        <v>39.506172839506171</v>
      </c>
      <c r="Q1512" t="str">
        <f t="shared" si="140"/>
        <v>photography</v>
      </c>
      <c r="R1512" t="str">
        <f t="shared" si="141"/>
        <v>photobooks</v>
      </c>
      <c r="S1512" s="6">
        <f t="shared" si="142"/>
        <v>41809.385162037033</v>
      </c>
      <c r="T1512" s="6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38"/>
        <v>1.1179285714285714</v>
      </c>
      <c r="P1513">
        <f t="shared" si="139"/>
        <v>67.961165048543691</v>
      </c>
      <c r="Q1513" t="str">
        <f t="shared" si="140"/>
        <v>photography</v>
      </c>
      <c r="R1513" t="str">
        <f t="shared" si="141"/>
        <v>photobooks</v>
      </c>
      <c r="S1513" s="6">
        <f t="shared" si="142"/>
        <v>42296.583379629628</v>
      </c>
      <c r="T1513" s="6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38"/>
        <v>5.5877142857142861</v>
      </c>
      <c r="P1514">
        <f t="shared" si="139"/>
        <v>10.447761194029852</v>
      </c>
      <c r="Q1514" t="str">
        <f t="shared" si="140"/>
        <v>photography</v>
      </c>
      <c r="R1514" t="str">
        <f t="shared" si="141"/>
        <v>photobooks</v>
      </c>
      <c r="S1514" s="6">
        <f t="shared" si="142"/>
        <v>42741.684479166666</v>
      </c>
      <c r="T1514" s="6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38"/>
        <v>1.5001875</v>
      </c>
      <c r="P1515">
        <f t="shared" si="139"/>
        <v>37.209302325581397</v>
      </c>
      <c r="Q1515" t="str">
        <f t="shared" si="140"/>
        <v>photography</v>
      </c>
      <c r="R1515" t="str">
        <f t="shared" si="141"/>
        <v>photobooks</v>
      </c>
      <c r="S1515" s="6">
        <f t="shared" si="142"/>
        <v>41806.637337962966</v>
      </c>
      <c r="T1515" s="6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38"/>
        <v>1.0647599999999999</v>
      </c>
      <c r="P1516">
        <f t="shared" si="139"/>
        <v>142.04545454545453</v>
      </c>
      <c r="Q1516" t="str">
        <f t="shared" si="140"/>
        <v>photography</v>
      </c>
      <c r="R1516" t="str">
        <f t="shared" si="141"/>
        <v>photobooks</v>
      </c>
      <c r="S1516" s="6">
        <f t="shared" si="142"/>
        <v>42234.597685185188</v>
      </c>
      <c r="T1516" s="6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38"/>
        <v>1.57189</v>
      </c>
      <c r="P1517">
        <f t="shared" si="139"/>
        <v>540.54054054054052</v>
      </c>
      <c r="Q1517" t="str">
        <f t="shared" si="140"/>
        <v>photography</v>
      </c>
      <c r="R1517" t="str">
        <f t="shared" si="141"/>
        <v>photobooks</v>
      </c>
      <c r="S1517" s="6">
        <f t="shared" si="142"/>
        <v>42415.253437499996</v>
      </c>
      <c r="T1517" s="6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38"/>
        <v>1.0865882352941176</v>
      </c>
      <c r="P1518">
        <f t="shared" si="139"/>
        <v>146.55172413793105</v>
      </c>
      <c r="Q1518" t="str">
        <f t="shared" si="140"/>
        <v>photography</v>
      </c>
      <c r="R1518" t="str">
        <f t="shared" si="141"/>
        <v>photobooks</v>
      </c>
      <c r="S1518" s="6">
        <f t="shared" si="142"/>
        <v>42619.466342592597</v>
      </c>
      <c r="T1518" s="6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38"/>
        <v>1.6197999999999999</v>
      </c>
      <c r="P1519">
        <f t="shared" si="139"/>
        <v>24.390243902439025</v>
      </c>
      <c r="Q1519" t="str">
        <f t="shared" si="140"/>
        <v>photography</v>
      </c>
      <c r="R1519" t="str">
        <f t="shared" si="141"/>
        <v>photobooks</v>
      </c>
      <c r="S1519" s="6">
        <f t="shared" si="142"/>
        <v>41948.56658564815</v>
      </c>
      <c r="T1519" s="6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38"/>
        <v>2.0536666666666665</v>
      </c>
      <c r="P1520">
        <f t="shared" si="139"/>
        <v>63.559322033898304</v>
      </c>
      <c r="Q1520" t="str">
        <f t="shared" si="140"/>
        <v>photography</v>
      </c>
      <c r="R1520" t="str">
        <f t="shared" si="141"/>
        <v>photobooks</v>
      </c>
      <c r="S1520" s="6">
        <f t="shared" si="142"/>
        <v>41760.8200462963</v>
      </c>
      <c r="T1520" s="6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38"/>
        <v>1.033638888888889</v>
      </c>
      <c r="P1521">
        <f t="shared" si="139"/>
        <v>62.068965517241381</v>
      </c>
      <c r="Q1521" t="str">
        <f t="shared" si="140"/>
        <v>photography</v>
      </c>
      <c r="R1521" t="str">
        <f t="shared" si="141"/>
        <v>photobooks</v>
      </c>
      <c r="S1521" s="6">
        <f t="shared" si="142"/>
        <v>41782.741701388892</v>
      </c>
      <c r="T1521" s="6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38"/>
        <v>1.0347222222222223</v>
      </c>
      <c r="P1522">
        <f t="shared" si="139"/>
        <v>107.78443113772455</v>
      </c>
      <c r="Q1522" t="str">
        <f t="shared" si="140"/>
        <v>photography</v>
      </c>
      <c r="R1522" t="str">
        <f t="shared" si="141"/>
        <v>photobooks</v>
      </c>
      <c r="S1522" s="6">
        <f t="shared" si="142"/>
        <v>41955.857789351852</v>
      </c>
      <c r="T1522" s="6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38"/>
        <v>1.0681333333333334</v>
      </c>
      <c r="P1523">
        <f t="shared" si="139"/>
        <v>159.57446808510639</v>
      </c>
      <c r="Q1523" t="str">
        <f t="shared" si="140"/>
        <v>photography</v>
      </c>
      <c r="R1523" t="str">
        <f t="shared" si="141"/>
        <v>photobooks</v>
      </c>
      <c r="S1523" s="6">
        <f t="shared" si="142"/>
        <v>42493.167719907404</v>
      </c>
      <c r="T1523" s="6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38"/>
        <v>1.3896574712643677</v>
      </c>
      <c r="P1524">
        <f t="shared" si="139"/>
        <v>96.238938053097343</v>
      </c>
      <c r="Q1524" t="str">
        <f t="shared" si="140"/>
        <v>photography</v>
      </c>
      <c r="R1524" t="str">
        <f t="shared" si="141"/>
        <v>photobooks</v>
      </c>
      <c r="S1524" s="6">
        <f t="shared" si="142"/>
        <v>41899.830312500002</v>
      </c>
      <c r="T1524" s="6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38"/>
        <v>1.2484324324324325</v>
      </c>
      <c r="P1525">
        <f t="shared" si="139"/>
        <v>76.763485477178421</v>
      </c>
      <c r="Q1525" t="str">
        <f t="shared" si="140"/>
        <v>photography</v>
      </c>
      <c r="R1525" t="str">
        <f t="shared" si="141"/>
        <v>photobooks</v>
      </c>
      <c r="S1525" s="6">
        <f t="shared" si="142"/>
        <v>41964.751342592594</v>
      </c>
      <c r="T1525" s="6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38"/>
        <v>2.0699999999999998</v>
      </c>
      <c r="P1526">
        <f t="shared" si="139"/>
        <v>107.14285714285714</v>
      </c>
      <c r="Q1526" t="str">
        <f t="shared" si="140"/>
        <v>photography</v>
      </c>
      <c r="R1526" t="str">
        <f t="shared" si="141"/>
        <v>photobooks</v>
      </c>
      <c r="S1526" s="6">
        <f t="shared" si="142"/>
        <v>42756.501041666663</v>
      </c>
      <c r="T1526" s="6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38"/>
        <v>1.7400576923076922</v>
      </c>
      <c r="P1527">
        <f t="shared" si="139"/>
        <v>18.571428571428573</v>
      </c>
      <c r="Q1527" t="str">
        <f t="shared" si="140"/>
        <v>photography</v>
      </c>
      <c r="R1527" t="str">
        <f t="shared" si="141"/>
        <v>photobooks</v>
      </c>
      <c r="S1527" s="6">
        <f t="shared" si="142"/>
        <v>42570.702986111108</v>
      </c>
      <c r="T1527" s="6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38"/>
        <v>1.2032608695652174</v>
      </c>
      <c r="P1528">
        <f t="shared" si="139"/>
        <v>82.142857142857139</v>
      </c>
      <c r="Q1528" t="str">
        <f t="shared" si="140"/>
        <v>photography</v>
      </c>
      <c r="R1528" t="str">
        <f t="shared" si="141"/>
        <v>photobooks</v>
      </c>
      <c r="S1528" s="6">
        <f t="shared" si="142"/>
        <v>42339.276006944448</v>
      </c>
      <c r="T1528" s="6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38"/>
        <v>1.1044428571428573</v>
      </c>
      <c r="P1529">
        <f t="shared" si="139"/>
        <v>50</v>
      </c>
      <c r="Q1529" t="str">
        <f t="shared" si="140"/>
        <v>photography</v>
      </c>
      <c r="R1529" t="str">
        <f t="shared" si="141"/>
        <v>photobooks</v>
      </c>
      <c r="S1529" s="6">
        <f t="shared" si="142"/>
        <v>42780.600532407407</v>
      </c>
      <c r="T1529" s="6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38"/>
        <v>2.8156666666666665</v>
      </c>
      <c r="P1530">
        <f t="shared" si="139"/>
        <v>18.75</v>
      </c>
      <c r="Q1530" t="str">
        <f t="shared" si="140"/>
        <v>photography</v>
      </c>
      <c r="R1530" t="str">
        <f t="shared" si="141"/>
        <v>photobooks</v>
      </c>
      <c r="S1530" s="6">
        <f t="shared" si="142"/>
        <v>42736.732893518521</v>
      </c>
      <c r="T1530" s="6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38"/>
        <v>1.0067894736842105</v>
      </c>
      <c r="P1531">
        <f t="shared" si="139"/>
        <v>134.75177304964538</v>
      </c>
      <c r="Q1531" t="str">
        <f t="shared" si="140"/>
        <v>photography</v>
      </c>
      <c r="R1531" t="str">
        <f t="shared" si="141"/>
        <v>photobooks</v>
      </c>
      <c r="S1531" s="6">
        <f t="shared" si="142"/>
        <v>42052.628703703704</v>
      </c>
      <c r="T1531" s="6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38"/>
        <v>1.3482571428571428</v>
      </c>
      <c r="P1532">
        <f t="shared" si="139"/>
        <v>40.045766590389015</v>
      </c>
      <c r="Q1532" t="str">
        <f t="shared" si="140"/>
        <v>photography</v>
      </c>
      <c r="R1532" t="str">
        <f t="shared" si="141"/>
        <v>photobooks</v>
      </c>
      <c r="S1532" s="6">
        <f t="shared" si="142"/>
        <v>42275.767303240747</v>
      </c>
      <c r="T1532" s="6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38"/>
        <v>1.7595744680851064</v>
      </c>
      <c r="P1533">
        <f t="shared" si="139"/>
        <v>32.19178082191781</v>
      </c>
      <c r="Q1533" t="str">
        <f t="shared" si="140"/>
        <v>photography</v>
      </c>
      <c r="R1533" t="str">
        <f t="shared" si="141"/>
        <v>photobooks</v>
      </c>
      <c r="S1533" s="6">
        <f t="shared" si="142"/>
        <v>41941.802384259259</v>
      </c>
      <c r="T1533" s="6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38"/>
        <v>4.8402000000000003</v>
      </c>
      <c r="P1534">
        <f t="shared" si="139"/>
        <v>17.006802721088434</v>
      </c>
      <c r="Q1534" t="str">
        <f t="shared" si="140"/>
        <v>photography</v>
      </c>
      <c r="R1534" t="str">
        <f t="shared" si="141"/>
        <v>photobooks</v>
      </c>
      <c r="S1534" s="6">
        <f t="shared" si="142"/>
        <v>42391.475289351853</v>
      </c>
      <c r="T1534" s="6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38"/>
        <v>1.4514</v>
      </c>
      <c r="P1535">
        <f t="shared" si="139"/>
        <v>60.810810810810814</v>
      </c>
      <c r="Q1535" t="str">
        <f t="shared" si="140"/>
        <v>photography</v>
      </c>
      <c r="R1535" t="str">
        <f t="shared" si="141"/>
        <v>photobooks</v>
      </c>
      <c r="S1535" s="6">
        <f t="shared" si="142"/>
        <v>42443.00204861111</v>
      </c>
      <c r="T1535" s="6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38"/>
        <v>4.1773333333333333</v>
      </c>
      <c r="P1536">
        <f t="shared" si="139"/>
        <v>20.325203252032519</v>
      </c>
      <c r="Q1536" t="str">
        <f t="shared" si="140"/>
        <v>photography</v>
      </c>
      <c r="R1536" t="str">
        <f t="shared" si="141"/>
        <v>photobooks</v>
      </c>
      <c r="S1536" s="6">
        <f t="shared" si="142"/>
        <v>42221.67432870371</v>
      </c>
      <c r="T1536" s="6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38"/>
        <v>1.3242499999999999</v>
      </c>
      <c r="P1537">
        <f t="shared" si="139"/>
        <v>36.363636363636367</v>
      </c>
      <c r="Q1537" t="str">
        <f t="shared" si="140"/>
        <v>photography</v>
      </c>
      <c r="R1537" t="str">
        <f t="shared" si="141"/>
        <v>photobooks</v>
      </c>
      <c r="S1537" s="6">
        <f t="shared" si="142"/>
        <v>42484.829062500001</v>
      </c>
      <c r="T1537" s="6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38"/>
        <v>2.5030841666666666</v>
      </c>
      <c r="P1538">
        <f t="shared" si="139"/>
        <v>26.373626373626372</v>
      </c>
      <c r="Q1538" t="str">
        <f t="shared" si="140"/>
        <v>photography</v>
      </c>
      <c r="R1538" t="str">
        <f t="shared" si="141"/>
        <v>photobooks</v>
      </c>
      <c r="S1538" s="6">
        <f t="shared" si="142"/>
        <v>42213.802199074074</v>
      </c>
      <c r="T1538" s="6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44">E1539/D1539</f>
        <v>1.7989999999999999</v>
      </c>
      <c r="P1539">
        <f t="shared" ref="P1539:P1602" si="145">IFERROR(D1539/L1539,0)</f>
        <v>53.571428571428569</v>
      </c>
      <c r="Q1539" t="str">
        <f t="shared" ref="Q1539:Q1602" si="146">LEFT(N1539,FIND("/",N1539)-1)</f>
        <v>photography</v>
      </c>
      <c r="R1539" t="str">
        <f t="shared" ref="R1539:R1602" si="147">MID(N1539,FIND("/",N1539)+1,100)</f>
        <v>photobooks</v>
      </c>
      <c r="S1539" s="6">
        <f t="shared" ref="S1539:S1602" si="148">(((J1539/60)/60)/24)+DATE(1970,1,1)</f>
        <v>42552.315127314811</v>
      </c>
      <c r="T1539" s="6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4"/>
        <v>1.0262857142857142</v>
      </c>
      <c r="P1540">
        <f t="shared" si="145"/>
        <v>152.17391304347825</v>
      </c>
      <c r="Q1540" t="str">
        <f t="shared" si="146"/>
        <v>photography</v>
      </c>
      <c r="R1540" t="str">
        <f t="shared" si="147"/>
        <v>photobooks</v>
      </c>
      <c r="S1540" s="6">
        <f t="shared" si="148"/>
        <v>41981.782060185185</v>
      </c>
      <c r="T1540" s="6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4"/>
        <v>1.359861</v>
      </c>
      <c r="P1541">
        <f t="shared" si="145"/>
        <v>70.422535211267601</v>
      </c>
      <c r="Q1541" t="str">
        <f t="shared" si="146"/>
        <v>photography</v>
      </c>
      <c r="R1541" t="str">
        <f t="shared" si="147"/>
        <v>photobooks</v>
      </c>
      <c r="S1541" s="6">
        <f t="shared" si="148"/>
        <v>42705.919201388882</v>
      </c>
      <c r="T1541" s="6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4"/>
        <v>1.1786666666666668</v>
      </c>
      <c r="P1542">
        <f t="shared" si="145"/>
        <v>153.0612244897959</v>
      </c>
      <c r="Q1542" t="str">
        <f t="shared" si="146"/>
        <v>photography</v>
      </c>
      <c r="R1542" t="str">
        <f t="shared" si="147"/>
        <v>photobooks</v>
      </c>
      <c r="S1542" s="6">
        <f t="shared" si="148"/>
        <v>41939.00712962963</v>
      </c>
      <c r="T1542" s="6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4"/>
        <v>3.3333333333333332E-4</v>
      </c>
      <c r="P1543">
        <f t="shared" si="145"/>
        <v>9000</v>
      </c>
      <c r="Q1543" t="str">
        <f t="shared" si="146"/>
        <v>photography</v>
      </c>
      <c r="R1543" t="str">
        <f t="shared" si="147"/>
        <v>nature</v>
      </c>
      <c r="S1543" s="6">
        <f t="shared" si="148"/>
        <v>41974.712245370371</v>
      </c>
      <c r="T1543" s="6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4"/>
        <v>0.04</v>
      </c>
      <c r="P1544">
        <f t="shared" si="145"/>
        <v>500</v>
      </c>
      <c r="Q1544" t="str">
        <f t="shared" si="146"/>
        <v>photography</v>
      </c>
      <c r="R1544" t="str">
        <f t="shared" si="147"/>
        <v>nature</v>
      </c>
      <c r="S1544" s="6">
        <f t="shared" si="148"/>
        <v>42170.996527777781</v>
      </c>
      <c r="T1544" s="6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4"/>
        <v>4.4444444444444444E-3</v>
      </c>
      <c r="P1545">
        <f t="shared" si="145"/>
        <v>2250</v>
      </c>
      <c r="Q1545" t="str">
        <f t="shared" si="146"/>
        <v>photography</v>
      </c>
      <c r="R1545" t="str">
        <f t="shared" si="147"/>
        <v>nature</v>
      </c>
      <c r="S1545" s="6">
        <f t="shared" si="148"/>
        <v>41935.509652777779</v>
      </c>
      <c r="T1545" s="6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4"/>
        <v>0</v>
      </c>
      <c r="P154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6">
        <f t="shared" si="148"/>
        <v>42053.051203703704</v>
      </c>
      <c r="T1546" s="6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4"/>
        <v>3.3333333333333332E-4</v>
      </c>
      <c r="P1547">
        <f t="shared" si="145"/>
        <v>3000</v>
      </c>
      <c r="Q1547" t="str">
        <f t="shared" si="146"/>
        <v>photography</v>
      </c>
      <c r="R1547" t="str">
        <f t="shared" si="147"/>
        <v>nature</v>
      </c>
      <c r="S1547" s="6">
        <f t="shared" si="148"/>
        <v>42031.884652777779</v>
      </c>
      <c r="T1547" s="6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4"/>
        <v>0.28899999999999998</v>
      </c>
      <c r="P1548">
        <f t="shared" si="145"/>
        <v>90.909090909090907</v>
      </c>
      <c r="Q1548" t="str">
        <f t="shared" si="146"/>
        <v>photography</v>
      </c>
      <c r="R1548" t="str">
        <f t="shared" si="147"/>
        <v>nature</v>
      </c>
      <c r="S1548" s="6">
        <f t="shared" si="148"/>
        <v>41839.212951388887</v>
      </c>
      <c r="T1548" s="6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4"/>
        <v>0</v>
      </c>
      <c r="P1549">
        <f t="shared" si="145"/>
        <v>0</v>
      </c>
      <c r="Q1549" t="str">
        <f t="shared" si="146"/>
        <v>photography</v>
      </c>
      <c r="R1549" t="str">
        <f t="shared" si="147"/>
        <v>nature</v>
      </c>
      <c r="S1549" s="6">
        <f t="shared" si="148"/>
        <v>42782.426875000005</v>
      </c>
      <c r="T1549" s="6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4"/>
        <v>8.5714285714285715E-2</v>
      </c>
      <c r="P1550">
        <f t="shared" si="145"/>
        <v>700</v>
      </c>
      <c r="Q1550" t="str">
        <f t="shared" si="146"/>
        <v>photography</v>
      </c>
      <c r="R1550" t="str">
        <f t="shared" si="147"/>
        <v>nature</v>
      </c>
      <c r="S1550" s="6">
        <f t="shared" si="148"/>
        <v>42286.88217592593</v>
      </c>
      <c r="T1550" s="6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4"/>
        <v>0.34</v>
      </c>
      <c r="P1551">
        <f t="shared" si="145"/>
        <v>83.333333333333329</v>
      </c>
      <c r="Q1551" t="str">
        <f t="shared" si="146"/>
        <v>photography</v>
      </c>
      <c r="R1551" t="str">
        <f t="shared" si="147"/>
        <v>nature</v>
      </c>
      <c r="S1551" s="6">
        <f t="shared" si="148"/>
        <v>42281.136099537034</v>
      </c>
      <c r="T1551" s="6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4"/>
        <v>0.13466666666666666</v>
      </c>
      <c r="P1552">
        <f t="shared" si="145"/>
        <v>107.14285714285714</v>
      </c>
      <c r="Q1552" t="str">
        <f t="shared" si="146"/>
        <v>photography</v>
      </c>
      <c r="R1552" t="str">
        <f t="shared" si="147"/>
        <v>nature</v>
      </c>
      <c r="S1552" s="6">
        <f t="shared" si="148"/>
        <v>42472.449467592596</v>
      </c>
      <c r="T1552" s="6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4"/>
        <v>0</v>
      </c>
      <c r="P1553">
        <f t="shared" si="145"/>
        <v>0</v>
      </c>
      <c r="Q1553" t="str">
        <f t="shared" si="146"/>
        <v>photography</v>
      </c>
      <c r="R1553" t="str">
        <f t="shared" si="147"/>
        <v>nature</v>
      </c>
      <c r="S1553" s="6">
        <f t="shared" si="148"/>
        <v>42121.824525462958</v>
      </c>
      <c r="T1553" s="6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4"/>
        <v>0.49186046511627907</v>
      </c>
      <c r="P1554">
        <f t="shared" si="145"/>
        <v>268.75</v>
      </c>
      <c r="Q1554" t="str">
        <f t="shared" si="146"/>
        <v>photography</v>
      </c>
      <c r="R1554" t="str">
        <f t="shared" si="147"/>
        <v>nature</v>
      </c>
      <c r="S1554" s="6">
        <f t="shared" si="148"/>
        <v>41892.688750000001</v>
      </c>
      <c r="T1554" s="6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4"/>
        <v>0</v>
      </c>
      <c r="P1555">
        <f t="shared" si="145"/>
        <v>0</v>
      </c>
      <c r="Q1555" t="str">
        <f t="shared" si="146"/>
        <v>photography</v>
      </c>
      <c r="R1555" t="str">
        <f t="shared" si="147"/>
        <v>nature</v>
      </c>
      <c r="S1555" s="6">
        <f t="shared" si="148"/>
        <v>42219.282951388886</v>
      </c>
      <c r="T1555" s="6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4"/>
        <v>0</v>
      </c>
      <c r="P155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6">
        <f t="shared" si="148"/>
        <v>42188.252199074079</v>
      </c>
      <c r="T1556" s="6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4"/>
        <v>0</v>
      </c>
      <c r="P1557">
        <f t="shared" si="145"/>
        <v>0</v>
      </c>
      <c r="Q1557" t="str">
        <f t="shared" si="146"/>
        <v>photography</v>
      </c>
      <c r="R1557" t="str">
        <f t="shared" si="147"/>
        <v>nature</v>
      </c>
      <c r="S1557" s="6">
        <f t="shared" si="148"/>
        <v>42241.613796296297</v>
      </c>
      <c r="T1557" s="6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4"/>
        <v>0.45133333333333331</v>
      </c>
      <c r="P1558">
        <f t="shared" si="145"/>
        <v>125</v>
      </c>
      <c r="Q1558" t="str">
        <f t="shared" si="146"/>
        <v>photography</v>
      </c>
      <c r="R1558" t="str">
        <f t="shared" si="147"/>
        <v>nature</v>
      </c>
      <c r="S1558" s="6">
        <f t="shared" si="148"/>
        <v>42525.153055555551</v>
      </c>
      <c r="T1558" s="6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4"/>
        <v>0.04</v>
      </c>
      <c r="P1559">
        <f t="shared" si="145"/>
        <v>2500</v>
      </c>
      <c r="Q1559" t="str">
        <f t="shared" si="146"/>
        <v>photography</v>
      </c>
      <c r="R1559" t="str">
        <f t="shared" si="147"/>
        <v>nature</v>
      </c>
      <c r="S1559" s="6">
        <f t="shared" si="148"/>
        <v>41871.65315972222</v>
      </c>
      <c r="T1559" s="6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4"/>
        <v>4.6666666666666669E-2</v>
      </c>
      <c r="P1560">
        <f t="shared" si="145"/>
        <v>250</v>
      </c>
      <c r="Q1560" t="str">
        <f t="shared" si="146"/>
        <v>photography</v>
      </c>
      <c r="R1560" t="str">
        <f t="shared" si="147"/>
        <v>nature</v>
      </c>
      <c r="S1560" s="6">
        <f t="shared" si="148"/>
        <v>42185.397673611107</v>
      </c>
      <c r="T1560" s="6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4"/>
        <v>3.3333333333333335E-3</v>
      </c>
      <c r="P1561">
        <f t="shared" si="145"/>
        <v>15000</v>
      </c>
      <c r="Q1561" t="str">
        <f t="shared" si="146"/>
        <v>photography</v>
      </c>
      <c r="R1561" t="str">
        <f t="shared" si="147"/>
        <v>nature</v>
      </c>
      <c r="S1561" s="6">
        <f t="shared" si="148"/>
        <v>42108.05322916666</v>
      </c>
      <c r="T1561" s="6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4"/>
        <v>3.7600000000000001E-2</v>
      </c>
      <c r="P1562">
        <f t="shared" si="145"/>
        <v>625</v>
      </c>
      <c r="Q1562" t="str">
        <f t="shared" si="146"/>
        <v>photography</v>
      </c>
      <c r="R1562" t="str">
        <f t="shared" si="147"/>
        <v>nature</v>
      </c>
      <c r="S1562" s="6">
        <f t="shared" si="148"/>
        <v>41936.020752314813</v>
      </c>
      <c r="T1562" s="6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4"/>
        <v>6.7000000000000002E-3</v>
      </c>
      <c r="P1563">
        <f t="shared" si="145"/>
        <v>10000</v>
      </c>
      <c r="Q1563" t="str">
        <f t="shared" si="146"/>
        <v>publishing</v>
      </c>
      <c r="R1563" t="str">
        <f t="shared" si="147"/>
        <v>art books</v>
      </c>
      <c r="S1563" s="6">
        <f t="shared" si="148"/>
        <v>41555.041701388887</v>
      </c>
      <c r="T1563" s="6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4"/>
        <v>0</v>
      </c>
      <c r="P1564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6">
        <f t="shared" si="148"/>
        <v>40079.566157407404</v>
      </c>
      <c r="T1564" s="6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4"/>
        <v>1.4166666666666666E-2</v>
      </c>
      <c r="P1565">
        <f t="shared" si="145"/>
        <v>3000</v>
      </c>
      <c r="Q1565" t="str">
        <f t="shared" si="146"/>
        <v>publishing</v>
      </c>
      <c r="R1565" t="str">
        <f t="shared" si="147"/>
        <v>art books</v>
      </c>
      <c r="S1565" s="6">
        <f t="shared" si="148"/>
        <v>41652.742488425924</v>
      </c>
      <c r="T1565" s="6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4"/>
        <v>1E-3</v>
      </c>
      <c r="P1566">
        <f t="shared" si="145"/>
        <v>10000</v>
      </c>
      <c r="Q1566" t="str">
        <f t="shared" si="146"/>
        <v>publishing</v>
      </c>
      <c r="R1566" t="str">
        <f t="shared" si="147"/>
        <v>art books</v>
      </c>
      <c r="S1566" s="6">
        <f t="shared" si="148"/>
        <v>42121.367002314815</v>
      </c>
      <c r="T1566" s="6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4"/>
        <v>2.5000000000000001E-2</v>
      </c>
      <c r="P1567">
        <f t="shared" si="145"/>
        <v>4000</v>
      </c>
      <c r="Q1567" t="str">
        <f t="shared" si="146"/>
        <v>publishing</v>
      </c>
      <c r="R1567" t="str">
        <f t="shared" si="147"/>
        <v>art books</v>
      </c>
      <c r="S1567" s="6">
        <f t="shared" si="148"/>
        <v>40672.729872685188</v>
      </c>
      <c r="T1567" s="6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4"/>
        <v>0.21249999999999999</v>
      </c>
      <c r="P1568">
        <f t="shared" si="145"/>
        <v>508.47457627118644</v>
      </c>
      <c r="Q1568" t="str">
        <f t="shared" si="146"/>
        <v>publishing</v>
      </c>
      <c r="R1568" t="str">
        <f t="shared" si="147"/>
        <v>art books</v>
      </c>
      <c r="S1568" s="6">
        <f t="shared" si="148"/>
        <v>42549.916712962964</v>
      </c>
      <c r="T1568" s="6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4"/>
        <v>4.1176470588235294E-2</v>
      </c>
      <c r="P1569">
        <f t="shared" si="145"/>
        <v>653.84615384615381</v>
      </c>
      <c r="Q1569" t="str">
        <f t="shared" si="146"/>
        <v>publishing</v>
      </c>
      <c r="R1569" t="str">
        <f t="shared" si="147"/>
        <v>art books</v>
      </c>
      <c r="S1569" s="6">
        <f t="shared" si="148"/>
        <v>41671.936863425923</v>
      </c>
      <c r="T1569" s="6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4"/>
        <v>0.13639999999999999</v>
      </c>
      <c r="P1570">
        <f t="shared" si="145"/>
        <v>1136.3636363636363</v>
      </c>
      <c r="Q1570" t="str">
        <f t="shared" si="146"/>
        <v>publishing</v>
      </c>
      <c r="R1570" t="str">
        <f t="shared" si="147"/>
        <v>art books</v>
      </c>
      <c r="S1570" s="6">
        <f t="shared" si="148"/>
        <v>41962.062326388885</v>
      </c>
      <c r="T1570" s="6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4"/>
        <v>0</v>
      </c>
      <c r="P1571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6">
        <f t="shared" si="148"/>
        <v>41389.679560185185</v>
      </c>
      <c r="T1571" s="6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4"/>
        <v>0.41399999999999998</v>
      </c>
      <c r="P1572">
        <f t="shared" si="145"/>
        <v>115.38461538461539</v>
      </c>
      <c r="Q1572" t="str">
        <f t="shared" si="146"/>
        <v>publishing</v>
      </c>
      <c r="R1572" t="str">
        <f t="shared" si="147"/>
        <v>art books</v>
      </c>
      <c r="S1572" s="6">
        <f t="shared" si="148"/>
        <v>42438.813449074078</v>
      </c>
      <c r="T1572" s="6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4"/>
        <v>6.6115702479338841E-3</v>
      </c>
      <c r="P1573">
        <f t="shared" si="145"/>
        <v>3025</v>
      </c>
      <c r="Q1573" t="str">
        <f t="shared" si="146"/>
        <v>publishing</v>
      </c>
      <c r="R1573" t="str">
        <f t="shared" si="147"/>
        <v>art books</v>
      </c>
      <c r="S1573" s="6">
        <f t="shared" si="148"/>
        <v>42144.769479166673</v>
      </c>
      <c r="T1573" s="6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4"/>
        <v>0.05</v>
      </c>
      <c r="P1574">
        <f t="shared" si="145"/>
        <v>833.33333333333337</v>
      </c>
      <c r="Q1574" t="str">
        <f t="shared" si="146"/>
        <v>publishing</v>
      </c>
      <c r="R1574" t="str">
        <f t="shared" si="147"/>
        <v>art books</v>
      </c>
      <c r="S1574" s="6">
        <f t="shared" si="148"/>
        <v>42404.033090277779</v>
      </c>
      <c r="T1574" s="6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4"/>
        <v>2.4777777777777777E-2</v>
      </c>
      <c r="P1575">
        <f t="shared" si="145"/>
        <v>3000</v>
      </c>
      <c r="Q1575" t="str">
        <f t="shared" si="146"/>
        <v>publishing</v>
      </c>
      <c r="R1575" t="str">
        <f t="shared" si="147"/>
        <v>art books</v>
      </c>
      <c r="S1575" s="6">
        <f t="shared" si="148"/>
        <v>42786.000023148154</v>
      </c>
      <c r="T1575" s="6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4"/>
        <v>5.0599999999999999E-2</v>
      </c>
      <c r="P1576">
        <f t="shared" si="145"/>
        <v>1666.6666666666667</v>
      </c>
      <c r="Q1576" t="str">
        <f t="shared" si="146"/>
        <v>publishing</v>
      </c>
      <c r="R1576" t="str">
        <f t="shared" si="147"/>
        <v>art books</v>
      </c>
      <c r="S1576" s="6">
        <f t="shared" si="148"/>
        <v>42017.927418981482</v>
      </c>
      <c r="T1576" s="6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4"/>
        <v>0.2291</v>
      </c>
      <c r="P1577">
        <f t="shared" si="145"/>
        <v>285.71428571428572</v>
      </c>
      <c r="Q1577" t="str">
        <f t="shared" si="146"/>
        <v>publishing</v>
      </c>
      <c r="R1577" t="str">
        <f t="shared" si="147"/>
        <v>art books</v>
      </c>
      <c r="S1577" s="6">
        <f t="shared" si="148"/>
        <v>41799.524259259262</v>
      </c>
      <c r="T1577" s="6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4"/>
        <v>0.13</v>
      </c>
      <c r="P1578">
        <f t="shared" si="145"/>
        <v>500</v>
      </c>
      <c r="Q1578" t="str">
        <f t="shared" si="146"/>
        <v>publishing</v>
      </c>
      <c r="R1578" t="str">
        <f t="shared" si="147"/>
        <v>art books</v>
      </c>
      <c r="S1578" s="6">
        <f t="shared" si="148"/>
        <v>42140.879259259258</v>
      </c>
      <c r="T1578" s="6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4"/>
        <v>5.4999999999999997E-3</v>
      </c>
      <c r="P1579">
        <f t="shared" si="145"/>
        <v>5000</v>
      </c>
      <c r="Q1579" t="str">
        <f t="shared" si="146"/>
        <v>publishing</v>
      </c>
      <c r="R1579" t="str">
        <f t="shared" si="147"/>
        <v>art books</v>
      </c>
      <c r="S1579" s="6">
        <f t="shared" si="148"/>
        <v>41054.847777777781</v>
      </c>
      <c r="T1579" s="6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4"/>
        <v>0.10806536636794939</v>
      </c>
      <c r="P1580">
        <f t="shared" si="145"/>
        <v>474.25</v>
      </c>
      <c r="Q1580" t="str">
        <f t="shared" si="146"/>
        <v>publishing</v>
      </c>
      <c r="R1580" t="str">
        <f t="shared" si="147"/>
        <v>art books</v>
      </c>
      <c r="S1580" s="6">
        <f t="shared" si="148"/>
        <v>40399.065868055557</v>
      </c>
      <c r="T1580" s="6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4"/>
        <v>8.4008400840084006E-3</v>
      </c>
      <c r="P1581">
        <f t="shared" si="145"/>
        <v>1666.5</v>
      </c>
      <c r="Q1581" t="str">
        <f t="shared" si="146"/>
        <v>publishing</v>
      </c>
      <c r="R1581" t="str">
        <f t="shared" si="147"/>
        <v>art books</v>
      </c>
      <c r="S1581" s="6">
        <f t="shared" si="148"/>
        <v>41481.996423611112</v>
      </c>
      <c r="T1581" s="6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4"/>
        <v>0</v>
      </c>
      <c r="P1582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6">
        <f t="shared" si="148"/>
        <v>40990.050069444449</v>
      </c>
      <c r="T1582" s="6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4"/>
        <v>5.0000000000000001E-3</v>
      </c>
      <c r="P1583">
        <f t="shared" si="145"/>
        <v>1000</v>
      </c>
      <c r="Q1583" t="str">
        <f t="shared" si="146"/>
        <v>photography</v>
      </c>
      <c r="R1583" t="str">
        <f t="shared" si="147"/>
        <v>places</v>
      </c>
      <c r="S1583" s="6">
        <f t="shared" si="148"/>
        <v>42325.448958333334</v>
      </c>
      <c r="T1583" s="6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4"/>
        <v>9.2999999999999999E-2</v>
      </c>
      <c r="P1584">
        <f t="shared" si="145"/>
        <v>333.33333333333331</v>
      </c>
      <c r="Q1584" t="str">
        <f t="shared" si="146"/>
        <v>photography</v>
      </c>
      <c r="R1584" t="str">
        <f t="shared" si="147"/>
        <v>places</v>
      </c>
      <c r="S1584" s="6">
        <f t="shared" si="148"/>
        <v>42246.789965277778</v>
      </c>
      <c r="T1584" s="6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4"/>
        <v>7.5000000000000002E-4</v>
      </c>
      <c r="P1585">
        <f t="shared" si="145"/>
        <v>20000</v>
      </c>
      <c r="Q1585" t="str">
        <f t="shared" si="146"/>
        <v>photography</v>
      </c>
      <c r="R1585" t="str">
        <f t="shared" si="147"/>
        <v>places</v>
      </c>
      <c r="S1585" s="6">
        <f t="shared" si="148"/>
        <v>41877.904988425929</v>
      </c>
      <c r="T1585" s="6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4"/>
        <v>0</v>
      </c>
      <c r="P158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6">
        <f t="shared" si="148"/>
        <v>41779.649317129632</v>
      </c>
      <c r="T1586" s="6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4"/>
        <v>0.79</v>
      </c>
      <c r="P1587">
        <f t="shared" si="145"/>
        <v>166.66666666666666</v>
      </c>
      <c r="Q1587" t="str">
        <f t="shared" si="146"/>
        <v>photography</v>
      </c>
      <c r="R1587" t="str">
        <f t="shared" si="147"/>
        <v>places</v>
      </c>
      <c r="S1587" s="6">
        <f t="shared" si="148"/>
        <v>42707.895462962959</v>
      </c>
      <c r="T1587" s="6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4"/>
        <v>0</v>
      </c>
      <c r="P1588">
        <f t="shared" si="145"/>
        <v>0</v>
      </c>
      <c r="Q1588" t="str">
        <f t="shared" si="146"/>
        <v>photography</v>
      </c>
      <c r="R1588" t="str">
        <f t="shared" si="147"/>
        <v>places</v>
      </c>
      <c r="S1588" s="6">
        <f t="shared" si="148"/>
        <v>42069.104421296302</v>
      </c>
      <c r="T1588" s="6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4"/>
        <v>1.3333333333333334E-4</v>
      </c>
      <c r="P1589">
        <f t="shared" si="145"/>
        <v>7500</v>
      </c>
      <c r="Q1589" t="str">
        <f t="shared" si="146"/>
        <v>photography</v>
      </c>
      <c r="R1589" t="str">
        <f t="shared" si="147"/>
        <v>places</v>
      </c>
      <c r="S1589" s="6">
        <f t="shared" si="148"/>
        <v>41956.950983796298</v>
      </c>
      <c r="T1589" s="6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4"/>
        <v>0</v>
      </c>
      <c r="P1590">
        <f t="shared" si="145"/>
        <v>0</v>
      </c>
      <c r="Q1590" t="str">
        <f t="shared" si="146"/>
        <v>photography</v>
      </c>
      <c r="R1590" t="str">
        <f t="shared" si="147"/>
        <v>places</v>
      </c>
      <c r="S1590" s="6">
        <f t="shared" si="148"/>
        <v>42005.24998842593</v>
      </c>
      <c r="T1590" s="6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4"/>
        <v>0</v>
      </c>
      <c r="P1591">
        <f t="shared" si="145"/>
        <v>0</v>
      </c>
      <c r="Q1591" t="str">
        <f t="shared" si="146"/>
        <v>photography</v>
      </c>
      <c r="R1591" t="str">
        <f t="shared" si="147"/>
        <v>places</v>
      </c>
      <c r="S1591" s="6">
        <f t="shared" si="148"/>
        <v>42256.984791666662</v>
      </c>
      <c r="T1591" s="6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4"/>
        <v>1.7000000000000001E-2</v>
      </c>
      <c r="P1592">
        <f t="shared" si="145"/>
        <v>30000</v>
      </c>
      <c r="Q1592" t="str">
        <f t="shared" si="146"/>
        <v>photography</v>
      </c>
      <c r="R1592" t="str">
        <f t="shared" si="147"/>
        <v>places</v>
      </c>
      <c r="S1592" s="6">
        <f t="shared" si="148"/>
        <v>42240.857222222221</v>
      </c>
      <c r="T1592" s="6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4"/>
        <v>0.29228571428571426</v>
      </c>
      <c r="P1593">
        <f t="shared" si="145"/>
        <v>152.17391304347825</v>
      </c>
      <c r="Q1593" t="str">
        <f t="shared" si="146"/>
        <v>photography</v>
      </c>
      <c r="R1593" t="str">
        <f t="shared" si="147"/>
        <v>places</v>
      </c>
      <c r="S1593" s="6">
        <f t="shared" si="148"/>
        <v>42433.726168981477</v>
      </c>
      <c r="T1593" s="6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4"/>
        <v>0</v>
      </c>
      <c r="P1594">
        <f t="shared" si="145"/>
        <v>0</v>
      </c>
      <c r="Q1594" t="str">
        <f t="shared" si="146"/>
        <v>photography</v>
      </c>
      <c r="R1594" t="str">
        <f t="shared" si="147"/>
        <v>places</v>
      </c>
      <c r="S1594" s="6">
        <f t="shared" si="148"/>
        <v>42046.072743055556</v>
      </c>
      <c r="T1594" s="6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4"/>
        <v>1.3636363636363637E-4</v>
      </c>
      <c r="P1595">
        <f t="shared" si="145"/>
        <v>7333.333333333333</v>
      </c>
      <c r="Q1595" t="str">
        <f t="shared" si="146"/>
        <v>photography</v>
      </c>
      <c r="R1595" t="str">
        <f t="shared" si="147"/>
        <v>places</v>
      </c>
      <c r="S1595" s="6">
        <f t="shared" si="148"/>
        <v>42033.845543981486</v>
      </c>
      <c r="T1595" s="6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4"/>
        <v>0.20499999999999999</v>
      </c>
      <c r="P1596">
        <f t="shared" si="145"/>
        <v>100</v>
      </c>
      <c r="Q1596" t="str">
        <f t="shared" si="146"/>
        <v>photography</v>
      </c>
      <c r="R1596" t="str">
        <f t="shared" si="147"/>
        <v>places</v>
      </c>
      <c r="S1596" s="6">
        <f t="shared" si="148"/>
        <v>42445.712754629625</v>
      </c>
      <c r="T1596" s="6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4"/>
        <v>2.8E-3</v>
      </c>
      <c r="P1597">
        <f t="shared" si="145"/>
        <v>14285.714285714286</v>
      </c>
      <c r="Q1597" t="str">
        <f t="shared" si="146"/>
        <v>photography</v>
      </c>
      <c r="R1597" t="str">
        <f t="shared" si="147"/>
        <v>places</v>
      </c>
      <c r="S1597" s="6">
        <f t="shared" si="148"/>
        <v>41780.050092592595</v>
      </c>
      <c r="T1597" s="6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4"/>
        <v>2.3076923076923078E-2</v>
      </c>
      <c r="P1598">
        <f t="shared" si="145"/>
        <v>1083.3333333333333</v>
      </c>
      <c r="Q1598" t="str">
        <f t="shared" si="146"/>
        <v>photography</v>
      </c>
      <c r="R1598" t="str">
        <f t="shared" si="147"/>
        <v>places</v>
      </c>
      <c r="S1598" s="6">
        <f t="shared" si="148"/>
        <v>41941.430196759262</v>
      </c>
      <c r="T1598" s="6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4"/>
        <v>0</v>
      </c>
      <c r="P1599">
        <f t="shared" si="145"/>
        <v>0</v>
      </c>
      <c r="Q1599" t="str">
        <f t="shared" si="146"/>
        <v>photography</v>
      </c>
      <c r="R1599" t="str">
        <f t="shared" si="147"/>
        <v>places</v>
      </c>
      <c r="S1599" s="6">
        <f t="shared" si="148"/>
        <v>42603.354131944448</v>
      </c>
      <c r="T1599" s="6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4"/>
        <v>1.25E-3</v>
      </c>
      <c r="P1600">
        <f t="shared" si="145"/>
        <v>800</v>
      </c>
      <c r="Q1600" t="str">
        <f t="shared" si="146"/>
        <v>photography</v>
      </c>
      <c r="R1600" t="str">
        <f t="shared" si="147"/>
        <v>places</v>
      </c>
      <c r="S1600" s="6">
        <f t="shared" si="148"/>
        <v>42151.667337962965</v>
      </c>
      <c r="T1600" s="6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4"/>
        <v>0</v>
      </c>
      <c r="P1601">
        <f t="shared" si="145"/>
        <v>0</v>
      </c>
      <c r="Q1601" t="str">
        <f t="shared" si="146"/>
        <v>photography</v>
      </c>
      <c r="R1601" t="str">
        <f t="shared" si="147"/>
        <v>places</v>
      </c>
      <c r="S1601" s="6">
        <f t="shared" si="148"/>
        <v>42438.53907407407</v>
      </c>
      <c r="T1601" s="6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44"/>
        <v>7.3400000000000007E-2</v>
      </c>
      <c r="P1602">
        <f t="shared" si="145"/>
        <v>555.55555555555554</v>
      </c>
      <c r="Q1602" t="str">
        <f t="shared" si="146"/>
        <v>photography</v>
      </c>
      <c r="R1602" t="str">
        <f t="shared" si="147"/>
        <v>places</v>
      </c>
      <c r="S1602" s="6">
        <f t="shared" si="148"/>
        <v>41791.057314814818</v>
      </c>
      <c r="T1602" s="6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50">E1603/D1603</f>
        <v>1.082492</v>
      </c>
      <c r="P1603">
        <f t="shared" ref="P1603:P1666" si="151">IFERROR(D1603/L1603,0)</f>
        <v>44.642857142857146</v>
      </c>
      <c r="Q1603" t="str">
        <f t="shared" ref="Q1603:Q1666" si="152">LEFT(N1603,FIND("/",N1603)-1)</f>
        <v>music</v>
      </c>
      <c r="R1603" t="str">
        <f t="shared" ref="R1603:R1666" si="153">MID(N1603,FIND("/",N1603)+1,100)</f>
        <v>rock</v>
      </c>
      <c r="S1603" s="6">
        <f t="shared" ref="S1603:S1666" si="154">(((J1603/60)/60)/24)+DATE(1970,1,1)</f>
        <v>40638.092974537038</v>
      </c>
      <c r="T1603" s="6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0"/>
        <v>1.0016666666666667</v>
      </c>
      <c r="P1604">
        <f t="shared" si="151"/>
        <v>46.875</v>
      </c>
      <c r="Q1604" t="str">
        <f t="shared" si="152"/>
        <v>music</v>
      </c>
      <c r="R1604" t="str">
        <f t="shared" si="153"/>
        <v>rock</v>
      </c>
      <c r="S1604" s="6">
        <f t="shared" si="154"/>
        <v>40788.297650462962</v>
      </c>
      <c r="T1604" s="6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0"/>
        <v>1.0003299999999999</v>
      </c>
      <c r="P1605">
        <f t="shared" si="151"/>
        <v>66.666666666666671</v>
      </c>
      <c r="Q1605" t="str">
        <f t="shared" si="152"/>
        <v>music</v>
      </c>
      <c r="R1605" t="str">
        <f t="shared" si="153"/>
        <v>rock</v>
      </c>
      <c r="S1605" s="6">
        <f t="shared" si="154"/>
        <v>40876.169664351852</v>
      </c>
      <c r="T1605" s="6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0"/>
        <v>1.2210714285714286</v>
      </c>
      <c r="P1606">
        <f t="shared" si="151"/>
        <v>40</v>
      </c>
      <c r="Q1606" t="str">
        <f t="shared" si="152"/>
        <v>music</v>
      </c>
      <c r="R1606" t="str">
        <f t="shared" si="153"/>
        <v>rock</v>
      </c>
      <c r="S1606" s="6">
        <f t="shared" si="154"/>
        <v>40945.845312500001</v>
      </c>
      <c r="T1606" s="6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0"/>
        <v>1.0069333333333335</v>
      </c>
      <c r="P1607">
        <f t="shared" si="151"/>
        <v>136.36363636363637</v>
      </c>
      <c r="Q1607" t="str">
        <f t="shared" si="152"/>
        <v>music</v>
      </c>
      <c r="R1607" t="str">
        <f t="shared" si="153"/>
        <v>rock</v>
      </c>
      <c r="S1607" s="6">
        <f t="shared" si="154"/>
        <v>40747.012881944444</v>
      </c>
      <c r="T1607" s="6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0"/>
        <v>1.01004125</v>
      </c>
      <c r="P1608">
        <f t="shared" si="151"/>
        <v>86.956521739130437</v>
      </c>
      <c r="Q1608" t="str">
        <f t="shared" si="152"/>
        <v>music</v>
      </c>
      <c r="R1608" t="str">
        <f t="shared" si="153"/>
        <v>rock</v>
      </c>
      <c r="S1608" s="6">
        <f t="shared" si="154"/>
        <v>40536.111550925925</v>
      </c>
      <c r="T1608" s="6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0"/>
        <v>1.4511000000000001</v>
      </c>
      <c r="P1609">
        <f t="shared" si="151"/>
        <v>48.780487804878049</v>
      </c>
      <c r="Q1609" t="str">
        <f t="shared" si="152"/>
        <v>music</v>
      </c>
      <c r="R1609" t="str">
        <f t="shared" si="153"/>
        <v>rock</v>
      </c>
      <c r="S1609" s="6">
        <f t="shared" si="154"/>
        <v>41053.80846064815</v>
      </c>
      <c r="T1609" s="6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0"/>
        <v>1.0125</v>
      </c>
      <c r="P1610">
        <f t="shared" si="151"/>
        <v>52.173913043478258</v>
      </c>
      <c r="Q1610" t="str">
        <f t="shared" si="152"/>
        <v>music</v>
      </c>
      <c r="R1610" t="str">
        <f t="shared" si="153"/>
        <v>rock</v>
      </c>
      <c r="S1610" s="6">
        <f t="shared" si="154"/>
        <v>41607.83085648148</v>
      </c>
      <c r="T1610" s="6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0"/>
        <v>1.1833333333333333</v>
      </c>
      <c r="P1611">
        <f t="shared" si="151"/>
        <v>375</v>
      </c>
      <c r="Q1611" t="str">
        <f t="shared" si="152"/>
        <v>music</v>
      </c>
      <c r="R1611" t="str">
        <f t="shared" si="153"/>
        <v>rock</v>
      </c>
      <c r="S1611" s="6">
        <f t="shared" si="154"/>
        <v>40796.001261574071</v>
      </c>
      <c r="T1611" s="6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0"/>
        <v>2.7185000000000001</v>
      </c>
      <c r="P1612">
        <f t="shared" si="151"/>
        <v>17.857142857142858</v>
      </c>
      <c r="Q1612" t="str">
        <f t="shared" si="152"/>
        <v>music</v>
      </c>
      <c r="R1612" t="str">
        <f t="shared" si="153"/>
        <v>rock</v>
      </c>
      <c r="S1612" s="6">
        <f t="shared" si="154"/>
        <v>41228.924884259257</v>
      </c>
      <c r="T1612" s="6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0"/>
        <v>1.25125</v>
      </c>
      <c r="P1613">
        <f t="shared" si="151"/>
        <v>29.62962962962963</v>
      </c>
      <c r="Q1613" t="str">
        <f t="shared" si="152"/>
        <v>music</v>
      </c>
      <c r="R1613" t="str">
        <f t="shared" si="153"/>
        <v>rock</v>
      </c>
      <c r="S1613" s="6">
        <f t="shared" si="154"/>
        <v>41409.00037037037</v>
      </c>
      <c r="T1613" s="6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0"/>
        <v>1.1000000000000001</v>
      </c>
      <c r="P1614">
        <f t="shared" si="151"/>
        <v>45.454545454545453</v>
      </c>
      <c r="Q1614" t="str">
        <f t="shared" si="152"/>
        <v>music</v>
      </c>
      <c r="R1614" t="str">
        <f t="shared" si="153"/>
        <v>rock</v>
      </c>
      <c r="S1614" s="6">
        <f t="shared" si="154"/>
        <v>41246.874814814815</v>
      </c>
      <c r="T1614" s="6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0"/>
        <v>1.0149999999999999</v>
      </c>
      <c r="P1615">
        <f t="shared" si="151"/>
        <v>38.46153846153846</v>
      </c>
      <c r="Q1615" t="str">
        <f t="shared" si="152"/>
        <v>music</v>
      </c>
      <c r="R1615" t="str">
        <f t="shared" si="153"/>
        <v>rock</v>
      </c>
      <c r="S1615" s="6">
        <f t="shared" si="154"/>
        <v>41082.069467592592</v>
      </c>
      <c r="T1615" s="6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0"/>
        <v>1.0269999999999999</v>
      </c>
      <c r="P1616">
        <f t="shared" si="151"/>
        <v>64.935064935064929</v>
      </c>
      <c r="Q1616" t="str">
        <f t="shared" si="152"/>
        <v>music</v>
      </c>
      <c r="R1616" t="str">
        <f t="shared" si="153"/>
        <v>rock</v>
      </c>
      <c r="S1616" s="6">
        <f t="shared" si="154"/>
        <v>41794.981122685182</v>
      </c>
      <c r="T1616" s="6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0"/>
        <v>1.1412500000000001</v>
      </c>
      <c r="P1617">
        <f t="shared" si="151"/>
        <v>58.823529411764703</v>
      </c>
      <c r="Q1617" t="str">
        <f t="shared" si="152"/>
        <v>music</v>
      </c>
      <c r="R1617" t="str">
        <f t="shared" si="153"/>
        <v>rock</v>
      </c>
      <c r="S1617" s="6">
        <f t="shared" si="154"/>
        <v>40845.050879629627</v>
      </c>
      <c r="T1617" s="6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0"/>
        <v>1.042</v>
      </c>
      <c r="P1618">
        <f t="shared" si="151"/>
        <v>63.694267515923563</v>
      </c>
      <c r="Q1618" t="str">
        <f t="shared" si="152"/>
        <v>music</v>
      </c>
      <c r="R1618" t="str">
        <f t="shared" si="153"/>
        <v>rock</v>
      </c>
      <c r="S1618" s="6">
        <f t="shared" si="154"/>
        <v>41194.715520833335</v>
      </c>
      <c r="T1618" s="6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0"/>
        <v>1.4585714285714286</v>
      </c>
      <c r="P1619">
        <f t="shared" si="151"/>
        <v>44.303797468354432</v>
      </c>
      <c r="Q1619" t="str">
        <f t="shared" si="152"/>
        <v>music</v>
      </c>
      <c r="R1619" t="str">
        <f t="shared" si="153"/>
        <v>rock</v>
      </c>
      <c r="S1619" s="6">
        <f t="shared" si="154"/>
        <v>41546.664212962962</v>
      </c>
      <c r="T1619" s="6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0"/>
        <v>1.0506666666666666</v>
      </c>
      <c r="P1620">
        <f t="shared" si="151"/>
        <v>55.555555555555557</v>
      </c>
      <c r="Q1620" t="str">
        <f t="shared" si="152"/>
        <v>music</v>
      </c>
      <c r="R1620" t="str">
        <f t="shared" si="153"/>
        <v>rock</v>
      </c>
      <c r="S1620" s="6">
        <f t="shared" si="154"/>
        <v>41301.654340277775</v>
      </c>
      <c r="T1620" s="6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0"/>
        <v>1.3333333333333333</v>
      </c>
      <c r="P1621">
        <f t="shared" si="151"/>
        <v>65.217391304347828</v>
      </c>
      <c r="Q1621" t="str">
        <f t="shared" si="152"/>
        <v>music</v>
      </c>
      <c r="R1621" t="str">
        <f t="shared" si="153"/>
        <v>rock</v>
      </c>
      <c r="S1621" s="6">
        <f t="shared" si="154"/>
        <v>41876.18618055556</v>
      </c>
      <c r="T1621" s="6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0"/>
        <v>1.1299999999999999</v>
      </c>
      <c r="P1622">
        <f t="shared" si="151"/>
        <v>58.823529411764703</v>
      </c>
      <c r="Q1622" t="str">
        <f t="shared" si="152"/>
        <v>music</v>
      </c>
      <c r="R1622" t="str">
        <f t="shared" si="153"/>
        <v>rock</v>
      </c>
      <c r="S1622" s="6">
        <f t="shared" si="154"/>
        <v>41321.339583333334</v>
      </c>
      <c r="T1622" s="6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0"/>
        <v>1.212</v>
      </c>
      <c r="P1623">
        <f t="shared" si="151"/>
        <v>135.13513513513513</v>
      </c>
      <c r="Q1623" t="str">
        <f t="shared" si="152"/>
        <v>music</v>
      </c>
      <c r="R1623" t="str">
        <f t="shared" si="153"/>
        <v>rock</v>
      </c>
      <c r="S1623" s="6">
        <f t="shared" si="154"/>
        <v>41003.60665509259</v>
      </c>
      <c r="T1623" s="6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0"/>
        <v>1.0172463768115942</v>
      </c>
      <c r="P1624">
        <f t="shared" si="151"/>
        <v>106.15384615384616</v>
      </c>
      <c r="Q1624" t="str">
        <f t="shared" si="152"/>
        <v>music</v>
      </c>
      <c r="R1624" t="str">
        <f t="shared" si="153"/>
        <v>rock</v>
      </c>
      <c r="S1624" s="6">
        <f t="shared" si="154"/>
        <v>41950.29483796296</v>
      </c>
      <c r="T1624" s="6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0"/>
        <v>1.0106666666666666</v>
      </c>
      <c r="P1625">
        <f t="shared" si="151"/>
        <v>41.666666666666664</v>
      </c>
      <c r="Q1625" t="str">
        <f t="shared" si="152"/>
        <v>music</v>
      </c>
      <c r="R1625" t="str">
        <f t="shared" si="153"/>
        <v>rock</v>
      </c>
      <c r="S1625" s="6">
        <f t="shared" si="154"/>
        <v>41453.688530092593</v>
      </c>
      <c r="T1625" s="6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0"/>
        <v>1.18</v>
      </c>
      <c r="P1626">
        <f t="shared" si="151"/>
        <v>40</v>
      </c>
      <c r="Q1626" t="str">
        <f t="shared" si="152"/>
        <v>music</v>
      </c>
      <c r="R1626" t="str">
        <f t="shared" si="153"/>
        <v>rock</v>
      </c>
      <c r="S1626" s="6">
        <f t="shared" si="154"/>
        <v>41243.367303240739</v>
      </c>
      <c r="T1626" s="6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0"/>
        <v>1.5533333333333332</v>
      </c>
      <c r="P1627">
        <f t="shared" si="151"/>
        <v>72.115384615384613</v>
      </c>
      <c r="Q1627" t="str">
        <f t="shared" si="152"/>
        <v>music</v>
      </c>
      <c r="R1627" t="str">
        <f t="shared" si="153"/>
        <v>rock</v>
      </c>
      <c r="S1627" s="6">
        <f t="shared" si="154"/>
        <v>41135.699687500004</v>
      </c>
      <c r="T1627" s="6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0"/>
        <v>1.0118750000000001</v>
      </c>
      <c r="P1628">
        <f t="shared" si="151"/>
        <v>74.074074074074076</v>
      </c>
      <c r="Q1628" t="str">
        <f t="shared" si="152"/>
        <v>music</v>
      </c>
      <c r="R1628" t="str">
        <f t="shared" si="153"/>
        <v>rock</v>
      </c>
      <c r="S1628" s="6">
        <f t="shared" si="154"/>
        <v>41579.847997685189</v>
      </c>
      <c r="T1628" s="6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0"/>
        <v>1.17</v>
      </c>
      <c r="P1629">
        <f t="shared" si="151"/>
        <v>52.631578947368418</v>
      </c>
      <c r="Q1629" t="str">
        <f t="shared" si="152"/>
        <v>music</v>
      </c>
      <c r="R1629" t="str">
        <f t="shared" si="153"/>
        <v>rock</v>
      </c>
      <c r="S1629" s="6">
        <f t="shared" si="154"/>
        <v>41205.707048611112</v>
      </c>
      <c r="T1629" s="6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0"/>
        <v>1.00925</v>
      </c>
      <c r="P1630">
        <f t="shared" si="151"/>
        <v>45.454545454545453</v>
      </c>
      <c r="Q1630" t="str">
        <f t="shared" si="152"/>
        <v>music</v>
      </c>
      <c r="R1630" t="str">
        <f t="shared" si="153"/>
        <v>rock</v>
      </c>
      <c r="S1630" s="6">
        <f t="shared" si="154"/>
        <v>41774.737060185187</v>
      </c>
      <c r="T1630" s="6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0"/>
        <v>1.0366666666666666</v>
      </c>
      <c r="P1631">
        <f t="shared" si="151"/>
        <v>73.170731707317074</v>
      </c>
      <c r="Q1631" t="str">
        <f t="shared" si="152"/>
        <v>music</v>
      </c>
      <c r="R1631" t="str">
        <f t="shared" si="153"/>
        <v>rock</v>
      </c>
      <c r="S1631" s="6">
        <f t="shared" si="154"/>
        <v>41645.867280092592</v>
      </c>
      <c r="T1631" s="6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0"/>
        <v>2.6524999999999999</v>
      </c>
      <c r="P1632">
        <f t="shared" si="151"/>
        <v>31.746031746031747</v>
      </c>
      <c r="Q1632" t="str">
        <f t="shared" si="152"/>
        <v>music</v>
      </c>
      <c r="R1632" t="str">
        <f t="shared" si="153"/>
        <v>rock</v>
      </c>
      <c r="S1632" s="6">
        <f t="shared" si="154"/>
        <v>40939.837673611109</v>
      </c>
      <c r="T1632" s="6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0"/>
        <v>1.5590999999999999</v>
      </c>
      <c r="P1633">
        <f t="shared" si="151"/>
        <v>75.187969924812023</v>
      </c>
      <c r="Q1633" t="str">
        <f t="shared" si="152"/>
        <v>music</v>
      </c>
      <c r="R1633" t="str">
        <f t="shared" si="153"/>
        <v>rock</v>
      </c>
      <c r="S1633" s="6">
        <f t="shared" si="154"/>
        <v>41164.859502314815</v>
      </c>
      <c r="T1633" s="6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0"/>
        <v>1.0162500000000001</v>
      </c>
      <c r="P1634">
        <f t="shared" si="151"/>
        <v>85.106382978723403</v>
      </c>
      <c r="Q1634" t="str">
        <f t="shared" si="152"/>
        <v>music</v>
      </c>
      <c r="R1634" t="str">
        <f t="shared" si="153"/>
        <v>rock</v>
      </c>
      <c r="S1634" s="6">
        <f t="shared" si="154"/>
        <v>40750.340902777774</v>
      </c>
      <c r="T1634" s="6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0"/>
        <v>1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6">
        <f t="shared" si="154"/>
        <v>40896.883750000001</v>
      </c>
      <c r="T1635" s="6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0"/>
        <v>1.0049999999999999</v>
      </c>
      <c r="P1636">
        <f t="shared" si="151"/>
        <v>62.5</v>
      </c>
      <c r="Q1636" t="str">
        <f t="shared" si="152"/>
        <v>music</v>
      </c>
      <c r="R1636" t="str">
        <f t="shared" si="153"/>
        <v>rock</v>
      </c>
      <c r="S1636" s="6">
        <f t="shared" si="154"/>
        <v>40658.189826388887</v>
      </c>
      <c r="T1636" s="6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0"/>
        <v>1.2529999999999999</v>
      </c>
      <c r="P1637">
        <f t="shared" si="151"/>
        <v>54.054054054054056</v>
      </c>
      <c r="Q1637" t="str">
        <f t="shared" si="152"/>
        <v>music</v>
      </c>
      <c r="R1637" t="str">
        <f t="shared" si="153"/>
        <v>rock</v>
      </c>
      <c r="S1637" s="6">
        <f t="shared" si="154"/>
        <v>42502.868761574078</v>
      </c>
      <c r="T1637" s="6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0"/>
        <v>1.0355555555555556</v>
      </c>
      <c r="P1638">
        <f t="shared" si="151"/>
        <v>51.724137931034484</v>
      </c>
      <c r="Q1638" t="str">
        <f t="shared" si="152"/>
        <v>music</v>
      </c>
      <c r="R1638" t="str">
        <f t="shared" si="153"/>
        <v>rock</v>
      </c>
      <c r="S1638" s="6">
        <f t="shared" si="154"/>
        <v>40663.08666666667</v>
      </c>
      <c r="T1638" s="6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0"/>
        <v>1.038</v>
      </c>
      <c r="P1639">
        <f t="shared" si="151"/>
        <v>33.333333333333336</v>
      </c>
      <c r="Q1639" t="str">
        <f t="shared" si="152"/>
        <v>music</v>
      </c>
      <c r="R1639" t="str">
        <f t="shared" si="153"/>
        <v>rock</v>
      </c>
      <c r="S1639" s="6">
        <f t="shared" si="154"/>
        <v>40122.751620370371</v>
      </c>
      <c r="T1639" s="6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0"/>
        <v>1.05</v>
      </c>
      <c r="P1640">
        <f t="shared" si="151"/>
        <v>37.037037037037038</v>
      </c>
      <c r="Q1640" t="str">
        <f t="shared" si="152"/>
        <v>music</v>
      </c>
      <c r="R1640" t="str">
        <f t="shared" si="153"/>
        <v>rock</v>
      </c>
      <c r="S1640" s="6">
        <f t="shared" si="154"/>
        <v>41288.68712962963</v>
      </c>
      <c r="T1640" s="6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0"/>
        <v>1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6">
        <f t="shared" si="154"/>
        <v>40941.652372685188</v>
      </c>
      <c r="T1641" s="6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0"/>
        <v>1.6986000000000001</v>
      </c>
      <c r="P1642">
        <f t="shared" si="151"/>
        <v>23.529411764705884</v>
      </c>
      <c r="Q1642" t="str">
        <f t="shared" si="152"/>
        <v>music</v>
      </c>
      <c r="R1642" t="str">
        <f t="shared" si="153"/>
        <v>rock</v>
      </c>
      <c r="S1642" s="6">
        <f t="shared" si="154"/>
        <v>40379.23096064815</v>
      </c>
      <c r="T1642" s="6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0"/>
        <v>1.014</v>
      </c>
      <c r="P1643">
        <f t="shared" si="151"/>
        <v>96.15384615384616</v>
      </c>
      <c r="Q1643" t="str">
        <f t="shared" si="152"/>
        <v>music</v>
      </c>
      <c r="R1643" t="str">
        <f t="shared" si="153"/>
        <v>pop</v>
      </c>
      <c r="S1643" s="6">
        <f t="shared" si="154"/>
        <v>41962.596574074079</v>
      </c>
      <c r="T1643" s="6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0"/>
        <v>1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6">
        <f t="shared" si="154"/>
        <v>40688.024618055555</v>
      </c>
      <c r="T1644" s="6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0"/>
        <v>1.2470000000000001</v>
      </c>
      <c r="P1645">
        <f t="shared" si="151"/>
        <v>135.13513513513513</v>
      </c>
      <c r="Q1645" t="str">
        <f t="shared" si="152"/>
        <v>music</v>
      </c>
      <c r="R1645" t="str">
        <f t="shared" si="153"/>
        <v>pop</v>
      </c>
      <c r="S1645" s="6">
        <f t="shared" si="154"/>
        <v>41146.824212962965</v>
      </c>
      <c r="T1645" s="6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0"/>
        <v>1.095</v>
      </c>
      <c r="P1646">
        <f t="shared" si="151"/>
        <v>78.125</v>
      </c>
      <c r="Q1646" t="str">
        <f t="shared" si="152"/>
        <v>music</v>
      </c>
      <c r="R1646" t="str">
        <f t="shared" si="153"/>
        <v>pop</v>
      </c>
      <c r="S1646" s="6">
        <f t="shared" si="154"/>
        <v>41175.05972222222</v>
      </c>
      <c r="T1646" s="6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0"/>
        <v>1.1080000000000001</v>
      </c>
      <c r="P1647">
        <f t="shared" si="151"/>
        <v>500</v>
      </c>
      <c r="Q1647" t="str">
        <f t="shared" si="152"/>
        <v>music</v>
      </c>
      <c r="R1647" t="str">
        <f t="shared" si="153"/>
        <v>pop</v>
      </c>
      <c r="S1647" s="6">
        <f t="shared" si="154"/>
        <v>41521.617361111108</v>
      </c>
      <c r="T1647" s="6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0"/>
        <v>1.1020000000000001</v>
      </c>
      <c r="P1648">
        <f t="shared" si="151"/>
        <v>24.096385542168676</v>
      </c>
      <c r="Q1648" t="str">
        <f t="shared" si="152"/>
        <v>music</v>
      </c>
      <c r="R1648" t="str">
        <f t="shared" si="153"/>
        <v>pop</v>
      </c>
      <c r="S1648" s="6">
        <f t="shared" si="154"/>
        <v>41833.450266203705</v>
      </c>
      <c r="T1648" s="6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0"/>
        <v>1.0471999999999999</v>
      </c>
      <c r="P1649">
        <f t="shared" si="151"/>
        <v>108.69565217391305</v>
      </c>
      <c r="Q1649" t="str">
        <f t="shared" si="152"/>
        <v>music</v>
      </c>
      <c r="R1649" t="str">
        <f t="shared" si="153"/>
        <v>pop</v>
      </c>
      <c r="S1649" s="6">
        <f t="shared" si="154"/>
        <v>41039.409456018519</v>
      </c>
      <c r="T1649" s="6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0"/>
        <v>1.2526086956521738</v>
      </c>
      <c r="P1650">
        <f t="shared" si="151"/>
        <v>25.555555555555557</v>
      </c>
      <c r="Q1650" t="str">
        <f t="shared" si="152"/>
        <v>music</v>
      </c>
      <c r="R1650" t="str">
        <f t="shared" si="153"/>
        <v>pop</v>
      </c>
      <c r="S1650" s="6">
        <f t="shared" si="154"/>
        <v>40592.704652777778</v>
      </c>
      <c r="T1650" s="6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0"/>
        <v>1.0058763157894737</v>
      </c>
      <c r="P1651">
        <f t="shared" si="151"/>
        <v>46.913580246913583</v>
      </c>
      <c r="Q1651" t="str">
        <f t="shared" si="152"/>
        <v>music</v>
      </c>
      <c r="R1651" t="str">
        <f t="shared" si="153"/>
        <v>pop</v>
      </c>
      <c r="S1651" s="6">
        <f t="shared" si="154"/>
        <v>41737.684664351851</v>
      </c>
      <c r="T1651" s="6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0"/>
        <v>1.4155</v>
      </c>
      <c r="P1652">
        <f t="shared" si="151"/>
        <v>62.5</v>
      </c>
      <c r="Q1652" t="str">
        <f t="shared" si="152"/>
        <v>music</v>
      </c>
      <c r="R1652" t="str">
        <f t="shared" si="153"/>
        <v>pop</v>
      </c>
      <c r="S1652" s="6">
        <f t="shared" si="154"/>
        <v>41526.435613425929</v>
      </c>
      <c r="T1652" s="6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0"/>
        <v>1.0075000000000001</v>
      </c>
      <c r="P1653">
        <f t="shared" si="151"/>
        <v>100</v>
      </c>
      <c r="Q1653" t="str">
        <f t="shared" si="152"/>
        <v>music</v>
      </c>
      <c r="R1653" t="str">
        <f t="shared" si="153"/>
        <v>pop</v>
      </c>
      <c r="S1653" s="6">
        <f t="shared" si="154"/>
        <v>40625.900694444441</v>
      </c>
      <c r="T1653" s="6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0"/>
        <v>1.0066666666666666</v>
      </c>
      <c r="P1654">
        <f t="shared" si="151"/>
        <v>64.285714285714292</v>
      </c>
      <c r="Q1654" t="str">
        <f t="shared" si="152"/>
        <v>music</v>
      </c>
      <c r="R1654" t="str">
        <f t="shared" si="153"/>
        <v>pop</v>
      </c>
      <c r="S1654" s="6">
        <f t="shared" si="154"/>
        <v>41572.492974537039</v>
      </c>
      <c r="T1654" s="6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0"/>
        <v>1.7423040000000001</v>
      </c>
      <c r="P1655">
        <f t="shared" si="151"/>
        <v>29.761904761904763</v>
      </c>
      <c r="Q1655" t="str">
        <f t="shared" si="152"/>
        <v>music</v>
      </c>
      <c r="R1655" t="str">
        <f t="shared" si="153"/>
        <v>pop</v>
      </c>
      <c r="S1655" s="6">
        <f t="shared" si="154"/>
        <v>40626.834444444445</v>
      </c>
      <c r="T1655" s="6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0"/>
        <v>1.199090909090909</v>
      </c>
      <c r="P1656">
        <f t="shared" si="151"/>
        <v>32.352941176470587</v>
      </c>
      <c r="Q1656" t="str">
        <f t="shared" si="152"/>
        <v>music</v>
      </c>
      <c r="R1656" t="str">
        <f t="shared" si="153"/>
        <v>pop</v>
      </c>
      <c r="S1656" s="6">
        <f t="shared" si="154"/>
        <v>40987.890740740739</v>
      </c>
      <c r="T1656" s="6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0"/>
        <v>1.4286666666666668</v>
      </c>
      <c r="P1657">
        <f t="shared" si="151"/>
        <v>31.25</v>
      </c>
      <c r="Q1657" t="str">
        <f t="shared" si="152"/>
        <v>music</v>
      </c>
      <c r="R1657" t="str">
        <f t="shared" si="153"/>
        <v>pop</v>
      </c>
      <c r="S1657" s="6">
        <f t="shared" si="154"/>
        <v>40974.791898148149</v>
      </c>
      <c r="T1657" s="6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0"/>
        <v>1.0033493333333334</v>
      </c>
      <c r="P1658">
        <f t="shared" si="151"/>
        <v>156.25</v>
      </c>
      <c r="Q1658" t="str">
        <f t="shared" si="152"/>
        <v>music</v>
      </c>
      <c r="R1658" t="str">
        <f t="shared" si="153"/>
        <v>pop</v>
      </c>
      <c r="S1658" s="6">
        <f t="shared" si="154"/>
        <v>41226.928842592592</v>
      </c>
      <c r="T1658" s="6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0"/>
        <v>1.0493380000000001</v>
      </c>
      <c r="P1659">
        <f t="shared" si="151"/>
        <v>113.12217194570135</v>
      </c>
      <c r="Q1659" t="str">
        <f t="shared" si="152"/>
        <v>music</v>
      </c>
      <c r="R1659" t="str">
        <f t="shared" si="153"/>
        <v>pop</v>
      </c>
      <c r="S1659" s="6">
        <f t="shared" si="154"/>
        <v>41023.782037037039</v>
      </c>
      <c r="T1659" s="6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0"/>
        <v>1.3223333333333334</v>
      </c>
      <c r="P1660">
        <f t="shared" si="151"/>
        <v>56.074766355140184</v>
      </c>
      <c r="Q1660" t="str">
        <f t="shared" si="152"/>
        <v>music</v>
      </c>
      <c r="R1660" t="str">
        <f t="shared" si="153"/>
        <v>pop</v>
      </c>
      <c r="S1660" s="6">
        <f t="shared" si="154"/>
        <v>41223.22184027778</v>
      </c>
      <c r="T1660" s="6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0"/>
        <v>1.1279999999999999</v>
      </c>
      <c r="P1661">
        <f t="shared" si="151"/>
        <v>11.111111111111111</v>
      </c>
      <c r="Q1661" t="str">
        <f t="shared" si="152"/>
        <v>music</v>
      </c>
      <c r="R1661" t="str">
        <f t="shared" si="153"/>
        <v>pop</v>
      </c>
      <c r="S1661" s="6">
        <f t="shared" si="154"/>
        <v>41596.913437499999</v>
      </c>
      <c r="T1661" s="6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0"/>
        <v>12.5375</v>
      </c>
      <c r="P1662">
        <f t="shared" si="151"/>
        <v>2.2222222222222223</v>
      </c>
      <c r="Q1662" t="str">
        <f t="shared" si="152"/>
        <v>music</v>
      </c>
      <c r="R1662" t="str">
        <f t="shared" si="153"/>
        <v>pop</v>
      </c>
      <c r="S1662" s="6">
        <f t="shared" si="154"/>
        <v>42459.693865740745</v>
      </c>
      <c r="T1662" s="6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0"/>
        <v>1.0250632911392406</v>
      </c>
      <c r="P1663">
        <f t="shared" si="151"/>
        <v>78.21782178217822</v>
      </c>
      <c r="Q1663" t="str">
        <f t="shared" si="152"/>
        <v>music</v>
      </c>
      <c r="R1663" t="str">
        <f t="shared" si="153"/>
        <v>pop</v>
      </c>
      <c r="S1663" s="6">
        <f t="shared" si="154"/>
        <v>42343.998043981483</v>
      </c>
      <c r="T1663" s="6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0"/>
        <v>1.026375</v>
      </c>
      <c r="P1664">
        <f t="shared" si="151"/>
        <v>129.03225806451613</v>
      </c>
      <c r="Q1664" t="str">
        <f t="shared" si="152"/>
        <v>music</v>
      </c>
      <c r="R1664" t="str">
        <f t="shared" si="153"/>
        <v>pop</v>
      </c>
      <c r="S1664" s="6">
        <f t="shared" si="154"/>
        <v>40848.198333333334</v>
      </c>
      <c r="T1664" s="6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0"/>
        <v>1.08</v>
      </c>
      <c r="P1665">
        <f t="shared" si="151"/>
        <v>31.25</v>
      </c>
      <c r="Q1665" t="str">
        <f t="shared" si="152"/>
        <v>music</v>
      </c>
      <c r="R1665" t="str">
        <f t="shared" si="153"/>
        <v>pop</v>
      </c>
      <c r="S1665" s="6">
        <f t="shared" si="154"/>
        <v>42006.02207175926</v>
      </c>
      <c r="T1665" s="6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50"/>
        <v>1.2240879999999998</v>
      </c>
      <c r="P1666">
        <f t="shared" si="151"/>
        <v>28.089887640449437</v>
      </c>
      <c r="Q1666" t="str">
        <f t="shared" si="152"/>
        <v>music</v>
      </c>
      <c r="R1666" t="str">
        <f t="shared" si="153"/>
        <v>pop</v>
      </c>
      <c r="S1666" s="6">
        <f t="shared" si="154"/>
        <v>40939.761782407404</v>
      </c>
      <c r="T1666" s="6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56">E1667/D1667</f>
        <v>1.1945714285714286</v>
      </c>
      <c r="P1667">
        <f t="shared" ref="P1667:P1730" si="157">IFERROR(D1667/L1667,0)</f>
        <v>37.634408602150536</v>
      </c>
      <c r="Q1667" t="str">
        <f t="shared" ref="Q1667:Q1730" si="158">LEFT(N1667,FIND("/",N1667)-1)</f>
        <v>music</v>
      </c>
      <c r="R1667" t="str">
        <f t="shared" ref="R1667:R1730" si="159">MID(N1667,FIND("/",N1667)+1,100)</f>
        <v>pop</v>
      </c>
      <c r="S1667" s="6">
        <f t="shared" ref="S1667:S1730" si="160">(((J1667/60)/60)/24)+DATE(1970,1,1)</f>
        <v>40564.649456018517</v>
      </c>
      <c r="T1667" s="6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6"/>
        <v>1.6088</v>
      </c>
      <c r="P1668">
        <f t="shared" si="157"/>
        <v>25.510204081632654</v>
      </c>
      <c r="Q1668" t="str">
        <f t="shared" si="158"/>
        <v>music</v>
      </c>
      <c r="R1668" t="str">
        <f t="shared" si="159"/>
        <v>pop</v>
      </c>
      <c r="S1668" s="6">
        <f t="shared" si="160"/>
        <v>41331.253159722226</v>
      </c>
      <c r="T1668" s="6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56"/>
        <v>1.2685294117647059</v>
      </c>
      <c r="P1669">
        <f t="shared" si="157"/>
        <v>41.463414634146339</v>
      </c>
      <c r="Q1669" t="str">
        <f t="shared" si="158"/>
        <v>music</v>
      </c>
      <c r="R1669" t="str">
        <f t="shared" si="159"/>
        <v>pop</v>
      </c>
      <c r="S1669" s="6">
        <f t="shared" si="160"/>
        <v>41682.0705787037</v>
      </c>
      <c r="T1669" s="6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56"/>
        <v>1.026375</v>
      </c>
      <c r="P1670">
        <f t="shared" si="157"/>
        <v>68.965517241379317</v>
      </c>
      <c r="Q1670" t="str">
        <f t="shared" si="158"/>
        <v>music</v>
      </c>
      <c r="R1670" t="str">
        <f t="shared" si="159"/>
        <v>pop</v>
      </c>
      <c r="S1670" s="6">
        <f t="shared" si="160"/>
        <v>40845.14975694444</v>
      </c>
      <c r="T1670" s="6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56"/>
        <v>1.3975</v>
      </c>
      <c r="P1671">
        <f t="shared" si="157"/>
        <v>38.46153846153846</v>
      </c>
      <c r="Q1671" t="str">
        <f t="shared" si="158"/>
        <v>music</v>
      </c>
      <c r="R1671" t="str">
        <f t="shared" si="159"/>
        <v>pop</v>
      </c>
      <c r="S1671" s="6">
        <f t="shared" si="160"/>
        <v>42461.885138888887</v>
      </c>
      <c r="T1671" s="6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56"/>
        <v>1.026</v>
      </c>
      <c r="P1672">
        <f t="shared" si="157"/>
        <v>43.478260869565219</v>
      </c>
      <c r="Q1672" t="str">
        <f t="shared" si="158"/>
        <v>music</v>
      </c>
      <c r="R1672" t="str">
        <f t="shared" si="159"/>
        <v>pop</v>
      </c>
      <c r="S1672" s="6">
        <f t="shared" si="160"/>
        <v>40313.930543981485</v>
      </c>
      <c r="T1672" s="6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56"/>
        <v>1.0067349999999999</v>
      </c>
      <c r="P1673">
        <f t="shared" si="157"/>
        <v>25.974025974025974</v>
      </c>
      <c r="Q1673" t="str">
        <f t="shared" si="158"/>
        <v>music</v>
      </c>
      <c r="R1673" t="str">
        <f t="shared" si="159"/>
        <v>pop</v>
      </c>
      <c r="S1673" s="6">
        <f t="shared" si="160"/>
        <v>42553.54414351852</v>
      </c>
      <c r="T1673" s="6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56"/>
        <v>1.1294117647058823</v>
      </c>
      <c r="P1674">
        <f t="shared" si="157"/>
        <v>34.693877551020407</v>
      </c>
      <c r="Q1674" t="str">
        <f t="shared" si="158"/>
        <v>music</v>
      </c>
      <c r="R1674" t="str">
        <f t="shared" si="159"/>
        <v>pop</v>
      </c>
      <c r="S1674" s="6">
        <f t="shared" si="160"/>
        <v>41034.656597222223</v>
      </c>
      <c r="T1674" s="6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56"/>
        <v>1.2809523809523808</v>
      </c>
      <c r="P1675">
        <f t="shared" si="157"/>
        <v>35.593220338983052</v>
      </c>
      <c r="Q1675" t="str">
        <f t="shared" si="158"/>
        <v>music</v>
      </c>
      <c r="R1675" t="str">
        <f t="shared" si="159"/>
        <v>pop</v>
      </c>
      <c r="S1675" s="6">
        <f t="shared" si="160"/>
        <v>42039.878379629634</v>
      </c>
      <c r="T1675" s="6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56"/>
        <v>2.0169999999999999</v>
      </c>
      <c r="P1676">
        <f t="shared" si="157"/>
        <v>44.247787610619469</v>
      </c>
      <c r="Q1676" t="str">
        <f t="shared" si="158"/>
        <v>music</v>
      </c>
      <c r="R1676" t="str">
        <f t="shared" si="159"/>
        <v>pop</v>
      </c>
      <c r="S1676" s="6">
        <f t="shared" si="160"/>
        <v>42569.605393518519</v>
      </c>
      <c r="T1676" s="6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56"/>
        <v>1.37416</v>
      </c>
      <c r="P1677">
        <f t="shared" si="157"/>
        <v>29.411764705882351</v>
      </c>
      <c r="Q1677" t="str">
        <f t="shared" si="158"/>
        <v>music</v>
      </c>
      <c r="R1677" t="str">
        <f t="shared" si="159"/>
        <v>pop</v>
      </c>
      <c r="S1677" s="6">
        <f t="shared" si="160"/>
        <v>40802.733101851853</v>
      </c>
      <c r="T1677" s="6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56"/>
        <v>1.1533333333333333</v>
      </c>
      <c r="P1678">
        <f t="shared" si="157"/>
        <v>71.428571428571431</v>
      </c>
      <c r="Q1678" t="str">
        <f t="shared" si="158"/>
        <v>music</v>
      </c>
      <c r="R1678" t="str">
        <f t="shared" si="159"/>
        <v>pop</v>
      </c>
      <c r="S1678" s="6">
        <f t="shared" si="160"/>
        <v>40973.72623842593</v>
      </c>
      <c r="T1678" s="6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56"/>
        <v>1.1166666666666667</v>
      </c>
      <c r="P1679">
        <f t="shared" si="157"/>
        <v>142.85714285714286</v>
      </c>
      <c r="Q1679" t="str">
        <f t="shared" si="158"/>
        <v>music</v>
      </c>
      <c r="R1679" t="str">
        <f t="shared" si="159"/>
        <v>pop</v>
      </c>
      <c r="S1679" s="6">
        <f t="shared" si="160"/>
        <v>42416.407129629632</v>
      </c>
      <c r="T1679" s="6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56"/>
        <v>1.1839999999999999</v>
      </c>
      <c r="P1680">
        <f t="shared" si="157"/>
        <v>30.612244897959183</v>
      </c>
      <c r="Q1680" t="str">
        <f t="shared" si="158"/>
        <v>music</v>
      </c>
      <c r="R1680" t="str">
        <f t="shared" si="159"/>
        <v>pop</v>
      </c>
      <c r="S1680" s="6">
        <f t="shared" si="160"/>
        <v>41662.854988425926</v>
      </c>
      <c r="T1680" s="6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56"/>
        <v>1.75</v>
      </c>
      <c r="P1681">
        <f t="shared" si="157"/>
        <v>35.714285714285715</v>
      </c>
      <c r="Q1681" t="str">
        <f t="shared" si="158"/>
        <v>music</v>
      </c>
      <c r="R1681" t="str">
        <f t="shared" si="159"/>
        <v>pop</v>
      </c>
      <c r="S1681" s="6">
        <f t="shared" si="160"/>
        <v>40723.068807870368</v>
      </c>
      <c r="T1681" s="6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56"/>
        <v>1.175</v>
      </c>
      <c r="P1682">
        <f t="shared" si="157"/>
        <v>40</v>
      </c>
      <c r="Q1682" t="str">
        <f t="shared" si="158"/>
        <v>music</v>
      </c>
      <c r="R1682" t="str">
        <f t="shared" si="159"/>
        <v>pop</v>
      </c>
      <c r="S1682" s="6">
        <f t="shared" si="160"/>
        <v>41802.757719907408</v>
      </c>
      <c r="T1682" s="6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56"/>
        <v>1.0142212307692309</v>
      </c>
      <c r="P1683">
        <f t="shared" si="157"/>
        <v>73.529411764705884</v>
      </c>
      <c r="Q1683" t="str">
        <f t="shared" si="158"/>
        <v>music</v>
      </c>
      <c r="R1683" t="str">
        <f t="shared" si="159"/>
        <v>faith</v>
      </c>
      <c r="S1683" s="6">
        <f t="shared" si="160"/>
        <v>42774.121342592596</v>
      </c>
      <c r="T1683" s="6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56"/>
        <v>0</v>
      </c>
      <c r="P1684">
        <f t="shared" si="157"/>
        <v>0</v>
      </c>
      <c r="Q1684" t="str">
        <f t="shared" si="158"/>
        <v>music</v>
      </c>
      <c r="R1684" t="str">
        <f t="shared" si="159"/>
        <v>faith</v>
      </c>
      <c r="S1684" s="6">
        <f t="shared" si="160"/>
        <v>42779.21365740741</v>
      </c>
      <c r="T1684" s="6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56"/>
        <v>0.21714285714285714</v>
      </c>
      <c r="P1685">
        <f t="shared" si="157"/>
        <v>350</v>
      </c>
      <c r="Q1685" t="str">
        <f t="shared" si="158"/>
        <v>music</v>
      </c>
      <c r="R1685" t="str">
        <f t="shared" si="159"/>
        <v>faith</v>
      </c>
      <c r="S1685" s="6">
        <f t="shared" si="160"/>
        <v>42808.781689814816</v>
      </c>
      <c r="T1685" s="6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56"/>
        <v>1.0912500000000001</v>
      </c>
      <c r="P1686">
        <f t="shared" si="157"/>
        <v>79.207920792079207</v>
      </c>
      <c r="Q1686" t="str">
        <f t="shared" si="158"/>
        <v>music</v>
      </c>
      <c r="R1686" t="str">
        <f t="shared" si="159"/>
        <v>faith</v>
      </c>
      <c r="S1686" s="6">
        <f t="shared" si="160"/>
        <v>42783.815289351856</v>
      </c>
      <c r="T1686" s="6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56"/>
        <v>1.0285714285714285</v>
      </c>
      <c r="P1687">
        <f t="shared" si="157"/>
        <v>23.333333333333332</v>
      </c>
      <c r="Q1687" t="str">
        <f t="shared" si="158"/>
        <v>music</v>
      </c>
      <c r="R1687" t="str">
        <f t="shared" si="159"/>
        <v>faith</v>
      </c>
      <c r="S1687" s="6">
        <f t="shared" si="160"/>
        <v>42788.2502662037</v>
      </c>
      <c r="T1687" s="6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56"/>
        <v>3.5999999999999999E-3</v>
      </c>
      <c r="P1688">
        <f t="shared" si="157"/>
        <v>5000</v>
      </c>
      <c r="Q1688" t="str">
        <f t="shared" si="158"/>
        <v>music</v>
      </c>
      <c r="R1688" t="str">
        <f t="shared" si="159"/>
        <v>faith</v>
      </c>
      <c r="S1688" s="6">
        <f t="shared" si="160"/>
        <v>42792.843969907408</v>
      </c>
      <c r="T1688" s="6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56"/>
        <v>0.3125</v>
      </c>
      <c r="P1689">
        <f t="shared" si="157"/>
        <v>256.41025641025641</v>
      </c>
      <c r="Q1689" t="str">
        <f t="shared" si="158"/>
        <v>music</v>
      </c>
      <c r="R1689" t="str">
        <f t="shared" si="159"/>
        <v>faith</v>
      </c>
      <c r="S1689" s="6">
        <f t="shared" si="160"/>
        <v>42802.046817129631</v>
      </c>
      <c r="T1689" s="6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56"/>
        <v>0.443</v>
      </c>
      <c r="P1690">
        <f t="shared" si="157"/>
        <v>571.42857142857144</v>
      </c>
      <c r="Q1690" t="str">
        <f t="shared" si="158"/>
        <v>music</v>
      </c>
      <c r="R1690" t="str">
        <f t="shared" si="159"/>
        <v>faith</v>
      </c>
      <c r="S1690" s="6">
        <f t="shared" si="160"/>
        <v>42804.534652777773</v>
      </c>
      <c r="T1690" s="6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56"/>
        <v>1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6">
        <f t="shared" si="160"/>
        <v>42780.942476851851</v>
      </c>
      <c r="T1691" s="6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56"/>
        <v>0.254</v>
      </c>
      <c r="P1692">
        <f t="shared" si="157"/>
        <v>227.27272727272728</v>
      </c>
      <c r="Q1692" t="str">
        <f t="shared" si="158"/>
        <v>music</v>
      </c>
      <c r="R1692" t="str">
        <f t="shared" si="159"/>
        <v>faith</v>
      </c>
      <c r="S1692" s="6">
        <f t="shared" si="160"/>
        <v>42801.43104166667</v>
      </c>
      <c r="T1692" s="6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56"/>
        <v>0.33473333333333333</v>
      </c>
      <c r="P1693">
        <f t="shared" si="157"/>
        <v>789.47368421052636</v>
      </c>
      <c r="Q1693" t="str">
        <f t="shared" si="158"/>
        <v>music</v>
      </c>
      <c r="R1693" t="str">
        <f t="shared" si="159"/>
        <v>faith</v>
      </c>
      <c r="S1693" s="6">
        <f t="shared" si="160"/>
        <v>42795.701481481476</v>
      </c>
      <c r="T1693" s="6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56"/>
        <v>0.47799999999999998</v>
      </c>
      <c r="P1694">
        <f t="shared" si="157"/>
        <v>333.33333333333331</v>
      </c>
      <c r="Q1694" t="str">
        <f t="shared" si="158"/>
        <v>music</v>
      </c>
      <c r="R1694" t="str">
        <f t="shared" si="159"/>
        <v>faith</v>
      </c>
      <c r="S1694" s="6">
        <f t="shared" si="160"/>
        <v>42788.151238425926</v>
      </c>
      <c r="T1694" s="6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56"/>
        <v>9.3333333333333338E-2</v>
      </c>
      <c r="P1695">
        <f t="shared" si="157"/>
        <v>375</v>
      </c>
      <c r="Q1695" t="str">
        <f t="shared" si="158"/>
        <v>music</v>
      </c>
      <c r="R1695" t="str">
        <f t="shared" si="159"/>
        <v>faith</v>
      </c>
      <c r="S1695" s="6">
        <f t="shared" si="160"/>
        <v>42803.920277777783</v>
      </c>
      <c r="T1695" s="6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56"/>
        <v>5.0000000000000001E-4</v>
      </c>
      <c r="P1696">
        <f t="shared" si="157"/>
        <v>10000</v>
      </c>
      <c r="Q1696" t="str">
        <f t="shared" si="158"/>
        <v>music</v>
      </c>
      <c r="R1696" t="str">
        <f t="shared" si="159"/>
        <v>faith</v>
      </c>
      <c r="S1696" s="6">
        <f t="shared" si="160"/>
        <v>42791.669837962967</v>
      </c>
      <c r="T1696" s="6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56"/>
        <v>0.11708333333333333</v>
      </c>
      <c r="P1697">
        <f t="shared" si="157"/>
        <v>521.73913043478262</v>
      </c>
      <c r="Q1697" t="str">
        <f t="shared" si="158"/>
        <v>music</v>
      </c>
      <c r="R1697" t="str">
        <f t="shared" si="159"/>
        <v>faith</v>
      </c>
      <c r="S1697" s="6">
        <f t="shared" si="160"/>
        <v>42801.031412037039</v>
      </c>
      <c r="T1697" s="6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56"/>
        <v>0</v>
      </c>
      <c r="P1698">
        <f t="shared" si="157"/>
        <v>0</v>
      </c>
      <c r="Q1698" t="str">
        <f t="shared" si="158"/>
        <v>music</v>
      </c>
      <c r="R1698" t="str">
        <f t="shared" si="159"/>
        <v>faith</v>
      </c>
      <c r="S1698" s="6">
        <f t="shared" si="160"/>
        <v>42796.069571759261</v>
      </c>
      <c r="T1698" s="6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56"/>
        <v>0.20208000000000001</v>
      </c>
      <c r="P1699">
        <f t="shared" si="157"/>
        <v>568.18181818181813</v>
      </c>
      <c r="Q1699" t="str">
        <f t="shared" si="158"/>
        <v>music</v>
      </c>
      <c r="R1699" t="str">
        <f t="shared" si="159"/>
        <v>faith</v>
      </c>
      <c r="S1699" s="6">
        <f t="shared" si="160"/>
        <v>42805.032962962956</v>
      </c>
      <c r="T1699" s="6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56"/>
        <v>0</v>
      </c>
      <c r="P1700">
        <f t="shared" si="157"/>
        <v>0</v>
      </c>
      <c r="Q1700" t="str">
        <f t="shared" si="158"/>
        <v>music</v>
      </c>
      <c r="R1700" t="str">
        <f t="shared" si="159"/>
        <v>faith</v>
      </c>
      <c r="S1700" s="6">
        <f t="shared" si="160"/>
        <v>42796.207870370374</v>
      </c>
      <c r="T1700" s="6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56"/>
        <v>4.2311459353574929E-2</v>
      </c>
      <c r="P1701">
        <f t="shared" si="157"/>
        <v>1276.25</v>
      </c>
      <c r="Q1701" t="str">
        <f t="shared" si="158"/>
        <v>music</v>
      </c>
      <c r="R1701" t="str">
        <f t="shared" si="159"/>
        <v>faith</v>
      </c>
      <c r="S1701" s="6">
        <f t="shared" si="160"/>
        <v>42806.863946759258</v>
      </c>
      <c r="T1701" s="6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56"/>
        <v>0.2606</v>
      </c>
      <c r="P1702">
        <f t="shared" si="157"/>
        <v>253.16455696202533</v>
      </c>
      <c r="Q1702" t="str">
        <f t="shared" si="158"/>
        <v>music</v>
      </c>
      <c r="R1702" t="str">
        <f t="shared" si="159"/>
        <v>faith</v>
      </c>
      <c r="S1702" s="6">
        <f t="shared" si="160"/>
        <v>42796.071643518517</v>
      </c>
      <c r="T1702" s="6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56"/>
        <v>1.9801980198019802E-3</v>
      </c>
      <c r="P1703">
        <f t="shared" si="157"/>
        <v>2525</v>
      </c>
      <c r="Q1703" t="str">
        <f t="shared" si="158"/>
        <v>music</v>
      </c>
      <c r="R1703" t="str">
        <f t="shared" si="159"/>
        <v>faith</v>
      </c>
      <c r="S1703" s="6">
        <f t="shared" si="160"/>
        <v>41989.664409722223</v>
      </c>
      <c r="T1703" s="6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56"/>
        <v>6.0606060606060605E-5</v>
      </c>
      <c r="P1704">
        <f t="shared" si="157"/>
        <v>16500</v>
      </c>
      <c r="Q1704" t="str">
        <f t="shared" si="158"/>
        <v>music</v>
      </c>
      <c r="R1704" t="str">
        <f t="shared" si="159"/>
        <v>faith</v>
      </c>
      <c r="S1704" s="6">
        <f t="shared" si="160"/>
        <v>42063.869791666672</v>
      </c>
      <c r="T1704" s="6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56"/>
        <v>1.0200000000000001E-2</v>
      </c>
      <c r="P1705">
        <f t="shared" si="157"/>
        <v>2500</v>
      </c>
      <c r="Q1705" t="str">
        <f t="shared" si="158"/>
        <v>music</v>
      </c>
      <c r="R1705" t="str">
        <f t="shared" si="159"/>
        <v>faith</v>
      </c>
      <c r="S1705" s="6">
        <f t="shared" si="160"/>
        <v>42187.281678240746</v>
      </c>
      <c r="T1705" s="6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56"/>
        <v>0.65100000000000002</v>
      </c>
      <c r="P1706">
        <f t="shared" si="157"/>
        <v>181.81818181818181</v>
      </c>
      <c r="Q1706" t="str">
        <f t="shared" si="158"/>
        <v>music</v>
      </c>
      <c r="R1706" t="str">
        <f t="shared" si="159"/>
        <v>faith</v>
      </c>
      <c r="S1706" s="6">
        <f t="shared" si="160"/>
        <v>42021.139733796299</v>
      </c>
      <c r="T1706" s="6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56"/>
        <v>0</v>
      </c>
      <c r="P1707">
        <f t="shared" si="157"/>
        <v>0</v>
      </c>
      <c r="Q1707" t="str">
        <f t="shared" si="158"/>
        <v>music</v>
      </c>
      <c r="R1707" t="str">
        <f t="shared" si="159"/>
        <v>faith</v>
      </c>
      <c r="S1707" s="6">
        <f t="shared" si="160"/>
        <v>42245.016736111109</v>
      </c>
      <c r="T1707" s="6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56"/>
        <v>0</v>
      </c>
      <c r="P1708">
        <f t="shared" si="157"/>
        <v>0</v>
      </c>
      <c r="Q1708" t="str">
        <f t="shared" si="158"/>
        <v>music</v>
      </c>
      <c r="R1708" t="str">
        <f t="shared" si="159"/>
        <v>faith</v>
      </c>
      <c r="S1708" s="6">
        <f t="shared" si="160"/>
        <v>42179.306388888886</v>
      </c>
      <c r="T1708" s="6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56"/>
        <v>9.74E-2</v>
      </c>
      <c r="P1709">
        <f t="shared" si="157"/>
        <v>555.55555555555554</v>
      </c>
      <c r="Q1709" t="str">
        <f t="shared" si="158"/>
        <v>music</v>
      </c>
      <c r="R1709" t="str">
        <f t="shared" si="159"/>
        <v>faith</v>
      </c>
      <c r="S1709" s="6">
        <f t="shared" si="160"/>
        <v>42427.721006944441</v>
      </c>
      <c r="T1709" s="6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56"/>
        <v>0</v>
      </c>
      <c r="P1710">
        <f t="shared" si="157"/>
        <v>0</v>
      </c>
      <c r="Q1710" t="str">
        <f t="shared" si="158"/>
        <v>music</v>
      </c>
      <c r="R1710" t="str">
        <f t="shared" si="159"/>
        <v>faith</v>
      </c>
      <c r="S1710" s="6">
        <f t="shared" si="160"/>
        <v>42451.866967592592</v>
      </c>
      <c r="T1710" s="6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56"/>
        <v>4.8571428571428571E-2</v>
      </c>
      <c r="P1711">
        <f t="shared" si="157"/>
        <v>437.5</v>
      </c>
      <c r="Q1711" t="str">
        <f t="shared" si="158"/>
        <v>music</v>
      </c>
      <c r="R1711" t="str">
        <f t="shared" si="159"/>
        <v>faith</v>
      </c>
      <c r="S1711" s="6">
        <f t="shared" si="160"/>
        <v>41841.56381944444</v>
      </c>
      <c r="T1711" s="6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56"/>
        <v>6.7999999999999996E-3</v>
      </c>
      <c r="P1712">
        <f t="shared" si="157"/>
        <v>5000</v>
      </c>
      <c r="Q1712" t="str">
        <f t="shared" si="158"/>
        <v>music</v>
      </c>
      <c r="R1712" t="str">
        <f t="shared" si="159"/>
        <v>faith</v>
      </c>
      <c r="S1712" s="6">
        <f t="shared" si="160"/>
        <v>42341.59129629629</v>
      </c>
      <c r="T1712" s="6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56"/>
        <v>0.105</v>
      </c>
      <c r="P1713">
        <f t="shared" si="157"/>
        <v>5000</v>
      </c>
      <c r="Q1713" t="str">
        <f t="shared" si="158"/>
        <v>music</v>
      </c>
      <c r="R1713" t="str">
        <f t="shared" si="159"/>
        <v>faith</v>
      </c>
      <c r="S1713" s="6">
        <f t="shared" si="160"/>
        <v>41852.646226851852</v>
      </c>
      <c r="T1713" s="6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56"/>
        <v>0</v>
      </c>
      <c r="P1714">
        <f t="shared" si="157"/>
        <v>0</v>
      </c>
      <c r="Q1714" t="str">
        <f t="shared" si="158"/>
        <v>music</v>
      </c>
      <c r="R1714" t="str">
        <f t="shared" si="159"/>
        <v>faith</v>
      </c>
      <c r="S1714" s="6">
        <f t="shared" si="160"/>
        <v>42125.913807870369</v>
      </c>
      <c r="T1714" s="6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56"/>
        <v>1.6666666666666666E-2</v>
      </c>
      <c r="P1715">
        <f t="shared" si="157"/>
        <v>3000</v>
      </c>
      <c r="Q1715" t="str">
        <f t="shared" si="158"/>
        <v>music</v>
      </c>
      <c r="R1715" t="str">
        <f t="shared" si="159"/>
        <v>faith</v>
      </c>
      <c r="S1715" s="6">
        <f t="shared" si="160"/>
        <v>41887.801064814819</v>
      </c>
      <c r="T1715" s="6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56"/>
        <v>7.868E-2</v>
      </c>
      <c r="P1716">
        <f t="shared" si="157"/>
        <v>1470.5882352941176</v>
      </c>
      <c r="Q1716" t="str">
        <f t="shared" si="158"/>
        <v>music</v>
      </c>
      <c r="R1716" t="str">
        <f t="shared" si="159"/>
        <v>faith</v>
      </c>
      <c r="S1716" s="6">
        <f t="shared" si="160"/>
        <v>42095.918530092589</v>
      </c>
      <c r="T1716" s="6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56"/>
        <v>2.2000000000000001E-3</v>
      </c>
      <c r="P1717">
        <f t="shared" si="157"/>
        <v>2500</v>
      </c>
      <c r="Q1717" t="str">
        <f t="shared" si="158"/>
        <v>music</v>
      </c>
      <c r="R1717" t="str">
        <f t="shared" si="159"/>
        <v>faith</v>
      </c>
      <c r="S1717" s="6">
        <f t="shared" si="160"/>
        <v>42064.217418981483</v>
      </c>
      <c r="T1717" s="6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56"/>
        <v>7.4999999999999997E-2</v>
      </c>
      <c r="P1718">
        <f t="shared" si="157"/>
        <v>666.66666666666663</v>
      </c>
      <c r="Q1718" t="str">
        <f t="shared" si="158"/>
        <v>music</v>
      </c>
      <c r="R1718" t="str">
        <f t="shared" si="159"/>
        <v>faith</v>
      </c>
      <c r="S1718" s="6">
        <f t="shared" si="160"/>
        <v>42673.577534722222</v>
      </c>
      <c r="T1718" s="6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56"/>
        <v>0.42725880551301687</v>
      </c>
      <c r="P1719">
        <f t="shared" si="157"/>
        <v>79.634146341463421</v>
      </c>
      <c r="Q1719" t="str">
        <f t="shared" si="158"/>
        <v>music</v>
      </c>
      <c r="R1719" t="str">
        <f t="shared" si="159"/>
        <v>faith</v>
      </c>
      <c r="S1719" s="6">
        <f t="shared" si="160"/>
        <v>42460.98192129629</v>
      </c>
      <c r="T1719" s="6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56"/>
        <v>2.142857142857143E-3</v>
      </c>
      <c r="P1720">
        <f t="shared" si="157"/>
        <v>17500</v>
      </c>
      <c r="Q1720" t="str">
        <f t="shared" si="158"/>
        <v>music</v>
      </c>
      <c r="R1720" t="str">
        <f t="shared" si="159"/>
        <v>faith</v>
      </c>
      <c r="S1720" s="6">
        <f t="shared" si="160"/>
        <v>42460.610520833332</v>
      </c>
      <c r="T1720" s="6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56"/>
        <v>8.7500000000000008E-3</v>
      </c>
      <c r="P1721">
        <f t="shared" si="157"/>
        <v>1333.3333333333333</v>
      </c>
      <c r="Q1721" t="str">
        <f t="shared" si="158"/>
        <v>music</v>
      </c>
      <c r="R1721" t="str">
        <f t="shared" si="159"/>
        <v>faith</v>
      </c>
      <c r="S1721" s="6">
        <f t="shared" si="160"/>
        <v>41869.534618055557</v>
      </c>
      <c r="T1721" s="6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56"/>
        <v>5.6250000000000001E-2</v>
      </c>
      <c r="P1722">
        <f t="shared" si="157"/>
        <v>500</v>
      </c>
      <c r="Q1722" t="str">
        <f t="shared" si="158"/>
        <v>music</v>
      </c>
      <c r="R1722" t="str">
        <f t="shared" si="159"/>
        <v>faith</v>
      </c>
      <c r="S1722" s="6">
        <f t="shared" si="160"/>
        <v>41922.783229166671</v>
      </c>
      <c r="T1722" s="6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56"/>
        <v>0</v>
      </c>
      <c r="P1723">
        <f t="shared" si="157"/>
        <v>0</v>
      </c>
      <c r="Q1723" t="str">
        <f t="shared" si="158"/>
        <v>music</v>
      </c>
      <c r="R1723" t="str">
        <f t="shared" si="159"/>
        <v>faith</v>
      </c>
      <c r="S1723" s="6">
        <f t="shared" si="160"/>
        <v>42319.461377314816</v>
      </c>
      <c r="T1723" s="6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56"/>
        <v>3.4722222222222224E-4</v>
      </c>
      <c r="P1724">
        <f t="shared" si="157"/>
        <v>2880</v>
      </c>
      <c r="Q1724" t="str">
        <f t="shared" si="158"/>
        <v>music</v>
      </c>
      <c r="R1724" t="str">
        <f t="shared" si="159"/>
        <v>faith</v>
      </c>
      <c r="S1724" s="6">
        <f t="shared" si="160"/>
        <v>42425.960983796293</v>
      </c>
      <c r="T1724" s="6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56"/>
        <v>6.5000000000000002E-2</v>
      </c>
      <c r="P1725">
        <f t="shared" si="157"/>
        <v>3333.3333333333335</v>
      </c>
      <c r="Q1725" t="str">
        <f t="shared" si="158"/>
        <v>music</v>
      </c>
      <c r="R1725" t="str">
        <f t="shared" si="159"/>
        <v>faith</v>
      </c>
      <c r="S1725" s="6">
        <f t="shared" si="160"/>
        <v>42129.82540509259</v>
      </c>
      <c r="T1725" s="6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56"/>
        <v>5.8333333333333336E-3</v>
      </c>
      <c r="P1726">
        <f t="shared" si="157"/>
        <v>1500</v>
      </c>
      <c r="Q1726" t="str">
        <f t="shared" si="158"/>
        <v>music</v>
      </c>
      <c r="R1726" t="str">
        <f t="shared" si="159"/>
        <v>faith</v>
      </c>
      <c r="S1726" s="6">
        <f t="shared" si="160"/>
        <v>41912.932430555556</v>
      </c>
      <c r="T1726" s="6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56"/>
        <v>0.10181818181818182</v>
      </c>
      <c r="P1727">
        <f t="shared" si="157"/>
        <v>611.11111111111109</v>
      </c>
      <c r="Q1727" t="str">
        <f t="shared" si="158"/>
        <v>music</v>
      </c>
      <c r="R1727" t="str">
        <f t="shared" si="159"/>
        <v>faith</v>
      </c>
      <c r="S1727" s="6">
        <f t="shared" si="160"/>
        <v>41845.968159722222</v>
      </c>
      <c r="T1727" s="6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56"/>
        <v>0.33784615384615385</v>
      </c>
      <c r="P1728">
        <f t="shared" si="157"/>
        <v>406.25</v>
      </c>
      <c r="Q1728" t="str">
        <f t="shared" si="158"/>
        <v>music</v>
      </c>
      <c r="R1728" t="str">
        <f t="shared" si="159"/>
        <v>faith</v>
      </c>
      <c r="S1728" s="6">
        <f t="shared" si="160"/>
        <v>41788.919722222221</v>
      </c>
      <c r="T1728" s="6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56"/>
        <v>3.3333333333333332E-4</v>
      </c>
      <c r="P1729">
        <f t="shared" si="157"/>
        <v>3000</v>
      </c>
      <c r="Q1729" t="str">
        <f t="shared" si="158"/>
        <v>music</v>
      </c>
      <c r="R1729" t="str">
        <f t="shared" si="159"/>
        <v>faith</v>
      </c>
      <c r="S1729" s="6">
        <f t="shared" si="160"/>
        <v>42044.927974537044</v>
      </c>
      <c r="T1729" s="6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56"/>
        <v>0.68400000000000005</v>
      </c>
      <c r="P1730">
        <f t="shared" si="157"/>
        <v>178.57142857142858</v>
      </c>
      <c r="Q1730" t="str">
        <f t="shared" si="158"/>
        <v>music</v>
      </c>
      <c r="R1730" t="str">
        <f t="shared" si="159"/>
        <v>faith</v>
      </c>
      <c r="S1730" s="6">
        <f t="shared" si="160"/>
        <v>42268.625856481478</v>
      </c>
      <c r="T1730" s="6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62">E1731/D1731</f>
        <v>0</v>
      </c>
      <c r="P1731">
        <f t="shared" ref="P1731:P1794" si="163">IFERROR(D1731/L1731,0)</f>
        <v>0</v>
      </c>
      <c r="Q1731" t="str">
        <f t="shared" ref="Q1731:Q1794" si="164">LEFT(N1731,FIND("/",N1731)-1)</f>
        <v>music</v>
      </c>
      <c r="R1731" t="str">
        <f t="shared" ref="R1731:R1794" si="165">MID(N1731,FIND("/",N1731)+1,100)</f>
        <v>faith</v>
      </c>
      <c r="S1731" s="6">
        <f t="shared" ref="S1731:S1794" si="166">(((J1731/60)/60)/24)+DATE(1970,1,1)</f>
        <v>42471.052152777775</v>
      </c>
      <c r="T1731" s="6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2"/>
        <v>0</v>
      </c>
      <c r="P1732">
        <f t="shared" si="163"/>
        <v>0</v>
      </c>
      <c r="Q1732" t="str">
        <f t="shared" si="164"/>
        <v>music</v>
      </c>
      <c r="R1732" t="str">
        <f t="shared" si="165"/>
        <v>faith</v>
      </c>
      <c r="S1732" s="6">
        <f t="shared" si="166"/>
        <v>42272.087766203709</v>
      </c>
      <c r="T1732" s="6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2"/>
        <v>0</v>
      </c>
      <c r="P1733">
        <f t="shared" si="163"/>
        <v>0</v>
      </c>
      <c r="Q1733" t="str">
        <f t="shared" si="164"/>
        <v>music</v>
      </c>
      <c r="R1733" t="str">
        <f t="shared" si="165"/>
        <v>faith</v>
      </c>
      <c r="S1733" s="6">
        <f t="shared" si="166"/>
        <v>42152.906851851847</v>
      </c>
      <c r="T1733" s="6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2"/>
        <v>0</v>
      </c>
      <c r="P1734">
        <f t="shared" si="163"/>
        <v>0</v>
      </c>
      <c r="Q1734" t="str">
        <f t="shared" si="164"/>
        <v>music</v>
      </c>
      <c r="R1734" t="str">
        <f t="shared" si="165"/>
        <v>faith</v>
      </c>
      <c r="S1734" s="6">
        <f t="shared" si="166"/>
        <v>42325.683807870373</v>
      </c>
      <c r="T1734" s="6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2"/>
        <v>0</v>
      </c>
      <c r="P1735">
        <f t="shared" si="163"/>
        <v>0</v>
      </c>
      <c r="Q1735" t="str">
        <f t="shared" si="164"/>
        <v>music</v>
      </c>
      <c r="R1735" t="str">
        <f t="shared" si="165"/>
        <v>faith</v>
      </c>
      <c r="S1735" s="6">
        <f t="shared" si="166"/>
        <v>42614.675625000003</v>
      </c>
      <c r="T1735" s="6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2"/>
        <v>2.2222222222222223E-4</v>
      </c>
      <c r="P1736">
        <f t="shared" si="163"/>
        <v>4500</v>
      </c>
      <c r="Q1736" t="str">
        <f t="shared" si="164"/>
        <v>music</v>
      </c>
      <c r="R1736" t="str">
        <f t="shared" si="165"/>
        <v>faith</v>
      </c>
      <c r="S1736" s="6">
        <f t="shared" si="166"/>
        <v>42102.036527777775</v>
      </c>
      <c r="T1736" s="6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2"/>
        <v>0.11</v>
      </c>
      <c r="P1737">
        <f t="shared" si="163"/>
        <v>500</v>
      </c>
      <c r="Q1737" t="str">
        <f t="shared" si="164"/>
        <v>music</v>
      </c>
      <c r="R1737" t="str">
        <f t="shared" si="165"/>
        <v>faith</v>
      </c>
      <c r="S1737" s="6">
        <f t="shared" si="166"/>
        <v>42559.814178240747</v>
      </c>
      <c r="T1737" s="6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2"/>
        <v>7.3333333333333332E-3</v>
      </c>
      <c r="P1738">
        <f t="shared" si="163"/>
        <v>3000</v>
      </c>
      <c r="Q1738" t="str">
        <f t="shared" si="164"/>
        <v>music</v>
      </c>
      <c r="R1738" t="str">
        <f t="shared" si="165"/>
        <v>faith</v>
      </c>
      <c r="S1738" s="6">
        <f t="shared" si="166"/>
        <v>42286.861493055556</v>
      </c>
      <c r="T1738" s="6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2"/>
        <v>0.21249999999999999</v>
      </c>
      <c r="P1739">
        <f t="shared" si="163"/>
        <v>266.66666666666669</v>
      </c>
      <c r="Q1739" t="str">
        <f t="shared" si="164"/>
        <v>music</v>
      </c>
      <c r="R1739" t="str">
        <f t="shared" si="165"/>
        <v>faith</v>
      </c>
      <c r="S1739" s="6">
        <f t="shared" si="166"/>
        <v>42175.948981481488</v>
      </c>
      <c r="T1739" s="6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2"/>
        <v>4.0000000000000001E-3</v>
      </c>
      <c r="P1740">
        <f t="shared" si="163"/>
        <v>5000</v>
      </c>
      <c r="Q1740" t="str">
        <f t="shared" si="164"/>
        <v>music</v>
      </c>
      <c r="R1740" t="str">
        <f t="shared" si="165"/>
        <v>faith</v>
      </c>
      <c r="S1740" s="6">
        <f t="shared" si="166"/>
        <v>41884.874328703707</v>
      </c>
      <c r="T1740" s="6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2"/>
        <v>1E-3</v>
      </c>
      <c r="P1741">
        <f t="shared" si="163"/>
        <v>1000</v>
      </c>
      <c r="Q1741" t="str">
        <f t="shared" si="164"/>
        <v>music</v>
      </c>
      <c r="R1741" t="str">
        <f t="shared" si="165"/>
        <v>faith</v>
      </c>
      <c r="S1741" s="6">
        <f t="shared" si="166"/>
        <v>42435.874212962968</v>
      </c>
      <c r="T1741" s="6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2"/>
        <v>0</v>
      </c>
      <c r="P1742">
        <f t="shared" si="163"/>
        <v>0</v>
      </c>
      <c r="Q1742" t="str">
        <f t="shared" si="164"/>
        <v>music</v>
      </c>
      <c r="R1742" t="str">
        <f t="shared" si="165"/>
        <v>faith</v>
      </c>
      <c r="S1742" s="6">
        <f t="shared" si="166"/>
        <v>42171.817384259266</v>
      </c>
      <c r="T1742" s="6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2"/>
        <v>1.1083333333333334</v>
      </c>
      <c r="P1743">
        <f t="shared" si="163"/>
        <v>23.076923076923077</v>
      </c>
      <c r="Q1743" t="str">
        <f t="shared" si="164"/>
        <v>photography</v>
      </c>
      <c r="R1743" t="str">
        <f t="shared" si="165"/>
        <v>photobooks</v>
      </c>
      <c r="S1743" s="6">
        <f t="shared" si="166"/>
        <v>42120.628136574072</v>
      </c>
      <c r="T1743" s="6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2"/>
        <v>1.0874999999999999</v>
      </c>
      <c r="P1744">
        <f t="shared" si="163"/>
        <v>58.823529411764703</v>
      </c>
      <c r="Q1744" t="str">
        <f t="shared" si="164"/>
        <v>photography</v>
      </c>
      <c r="R1744" t="str">
        <f t="shared" si="165"/>
        <v>photobooks</v>
      </c>
      <c r="S1744" s="6">
        <f t="shared" si="166"/>
        <v>42710.876967592587</v>
      </c>
      <c r="T1744" s="6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2"/>
        <v>1.0041666666666667</v>
      </c>
      <c r="P1745">
        <f t="shared" si="163"/>
        <v>89.552238805970148</v>
      </c>
      <c r="Q1745" t="str">
        <f t="shared" si="164"/>
        <v>photography</v>
      </c>
      <c r="R1745" t="str">
        <f t="shared" si="165"/>
        <v>photobooks</v>
      </c>
      <c r="S1745" s="6">
        <f t="shared" si="166"/>
        <v>42586.925636574073</v>
      </c>
      <c r="T1745" s="6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2"/>
        <v>1.1845454545454546</v>
      </c>
      <c r="P1746">
        <f t="shared" si="163"/>
        <v>78.571428571428569</v>
      </c>
      <c r="Q1746" t="str">
        <f t="shared" si="164"/>
        <v>photography</v>
      </c>
      <c r="R1746" t="str">
        <f t="shared" si="165"/>
        <v>photobooks</v>
      </c>
      <c r="S1746" s="6">
        <f t="shared" si="166"/>
        <v>42026.605057870373</v>
      </c>
      <c r="T1746" s="6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2"/>
        <v>1.1401428571428571</v>
      </c>
      <c r="P1747">
        <f t="shared" si="163"/>
        <v>78.651685393258433</v>
      </c>
      <c r="Q1747" t="str">
        <f t="shared" si="164"/>
        <v>photography</v>
      </c>
      <c r="R1747" t="str">
        <f t="shared" si="165"/>
        <v>photobooks</v>
      </c>
      <c r="S1747" s="6">
        <f t="shared" si="166"/>
        <v>42690.259699074071</v>
      </c>
      <c r="T1747" s="6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2"/>
        <v>1.4810000000000001</v>
      </c>
      <c r="P1748">
        <f t="shared" si="163"/>
        <v>140.18691588785046</v>
      </c>
      <c r="Q1748" t="str">
        <f t="shared" si="164"/>
        <v>photography</v>
      </c>
      <c r="R1748" t="str">
        <f t="shared" si="165"/>
        <v>photobooks</v>
      </c>
      <c r="S1748" s="6">
        <f t="shared" si="166"/>
        <v>42668.176701388889</v>
      </c>
      <c r="T1748" s="6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2"/>
        <v>1.0495555555555556</v>
      </c>
      <c r="P1749">
        <f t="shared" si="163"/>
        <v>56.60377358490566</v>
      </c>
      <c r="Q1749" t="str">
        <f t="shared" si="164"/>
        <v>photography</v>
      </c>
      <c r="R1749" t="str">
        <f t="shared" si="165"/>
        <v>photobooks</v>
      </c>
      <c r="S1749" s="6">
        <f t="shared" si="166"/>
        <v>42292.435532407413</v>
      </c>
      <c r="T1749" s="6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2"/>
        <v>1.29948</v>
      </c>
      <c r="P1750">
        <f t="shared" si="163"/>
        <v>276.24309392265195</v>
      </c>
      <c r="Q1750" t="str">
        <f t="shared" si="164"/>
        <v>photography</v>
      </c>
      <c r="R1750" t="str">
        <f t="shared" si="165"/>
        <v>photobooks</v>
      </c>
      <c r="S1750" s="6">
        <f t="shared" si="166"/>
        <v>42219.950729166667</v>
      </c>
      <c r="T1750" s="6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2"/>
        <v>1.2348756218905472</v>
      </c>
      <c r="P1751">
        <f t="shared" si="163"/>
        <v>76.717557251908403</v>
      </c>
      <c r="Q1751" t="str">
        <f t="shared" si="164"/>
        <v>photography</v>
      </c>
      <c r="R1751" t="str">
        <f t="shared" si="165"/>
        <v>photobooks</v>
      </c>
      <c r="S1751" s="6">
        <f t="shared" si="166"/>
        <v>42758.975937499999</v>
      </c>
      <c r="T1751" s="6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2"/>
        <v>2.0162</v>
      </c>
      <c r="P1752">
        <f t="shared" si="163"/>
        <v>40</v>
      </c>
      <c r="Q1752" t="str">
        <f t="shared" si="164"/>
        <v>photography</v>
      </c>
      <c r="R1752" t="str">
        <f t="shared" si="165"/>
        <v>photobooks</v>
      </c>
      <c r="S1752" s="6">
        <f t="shared" si="166"/>
        <v>42454.836851851855</v>
      </c>
      <c r="T1752" s="6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2"/>
        <v>1.0289999999999999</v>
      </c>
      <c r="P1753">
        <f t="shared" si="163"/>
        <v>163.9344262295082</v>
      </c>
      <c r="Q1753" t="str">
        <f t="shared" si="164"/>
        <v>photography</v>
      </c>
      <c r="R1753" t="str">
        <f t="shared" si="165"/>
        <v>photobooks</v>
      </c>
      <c r="S1753" s="6">
        <f t="shared" si="166"/>
        <v>42052.7815162037</v>
      </c>
      <c r="T1753" s="6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2"/>
        <v>2.6016666666666666</v>
      </c>
      <c r="P1754">
        <f t="shared" si="163"/>
        <v>13.333333333333334</v>
      </c>
      <c r="Q1754" t="str">
        <f t="shared" si="164"/>
        <v>photography</v>
      </c>
      <c r="R1754" t="str">
        <f t="shared" si="165"/>
        <v>photobooks</v>
      </c>
      <c r="S1754" s="6">
        <f t="shared" si="166"/>
        <v>42627.253263888888</v>
      </c>
      <c r="T1754" s="6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2"/>
        <v>1.08</v>
      </c>
      <c r="P1755">
        <f t="shared" si="163"/>
        <v>428.57142857142856</v>
      </c>
      <c r="Q1755" t="str">
        <f t="shared" si="164"/>
        <v>photography</v>
      </c>
      <c r="R1755" t="str">
        <f t="shared" si="165"/>
        <v>photobooks</v>
      </c>
      <c r="S1755" s="6">
        <f t="shared" si="166"/>
        <v>42420.74962962963</v>
      </c>
      <c r="T1755" s="6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2"/>
        <v>1.1052941176470588</v>
      </c>
      <c r="P1756">
        <f t="shared" si="163"/>
        <v>94.444444444444443</v>
      </c>
      <c r="Q1756" t="str">
        <f t="shared" si="164"/>
        <v>photography</v>
      </c>
      <c r="R1756" t="str">
        <f t="shared" si="165"/>
        <v>photobooks</v>
      </c>
      <c r="S1756" s="6">
        <f t="shared" si="166"/>
        <v>42067.876770833333</v>
      </c>
      <c r="T1756" s="6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2"/>
        <v>1.2</v>
      </c>
      <c r="P1757">
        <f t="shared" si="163"/>
        <v>6.25</v>
      </c>
      <c r="Q1757" t="str">
        <f t="shared" si="164"/>
        <v>photography</v>
      </c>
      <c r="R1757" t="str">
        <f t="shared" si="165"/>
        <v>photobooks</v>
      </c>
      <c r="S1757" s="6">
        <f t="shared" si="166"/>
        <v>42252.788900462961</v>
      </c>
      <c r="T1757" s="6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2"/>
        <v>1.0282909090909091</v>
      </c>
      <c r="P1758">
        <f t="shared" si="163"/>
        <v>45.833333333333336</v>
      </c>
      <c r="Q1758" t="str">
        <f t="shared" si="164"/>
        <v>photography</v>
      </c>
      <c r="R1758" t="str">
        <f t="shared" si="165"/>
        <v>photobooks</v>
      </c>
      <c r="S1758" s="6">
        <f t="shared" si="166"/>
        <v>42571.167465277773</v>
      </c>
      <c r="T1758" s="6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2"/>
        <v>1.1599999999999999</v>
      </c>
      <c r="P1759">
        <f t="shared" si="163"/>
        <v>357.14285714285717</v>
      </c>
      <c r="Q1759" t="str">
        <f t="shared" si="164"/>
        <v>photography</v>
      </c>
      <c r="R1759" t="str">
        <f t="shared" si="165"/>
        <v>photobooks</v>
      </c>
      <c r="S1759" s="6">
        <f t="shared" si="166"/>
        <v>42733.827349537038</v>
      </c>
      <c r="T1759" s="6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2"/>
        <v>1.147</v>
      </c>
      <c r="P1760">
        <f t="shared" si="163"/>
        <v>37.037037037037038</v>
      </c>
      <c r="Q1760" t="str">
        <f t="shared" si="164"/>
        <v>photography</v>
      </c>
      <c r="R1760" t="str">
        <f t="shared" si="165"/>
        <v>photobooks</v>
      </c>
      <c r="S1760" s="6">
        <f t="shared" si="166"/>
        <v>42505.955925925926</v>
      </c>
      <c r="T1760" s="6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2"/>
        <v>1.0660000000000001</v>
      </c>
      <c r="P1761">
        <f t="shared" si="163"/>
        <v>102.04081632653062</v>
      </c>
      <c r="Q1761" t="str">
        <f t="shared" si="164"/>
        <v>photography</v>
      </c>
      <c r="R1761" t="str">
        <f t="shared" si="165"/>
        <v>photobooks</v>
      </c>
      <c r="S1761" s="6">
        <f t="shared" si="166"/>
        <v>42068.829039351855</v>
      </c>
      <c r="T1761" s="6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2"/>
        <v>1.6544000000000001</v>
      </c>
      <c r="P1762">
        <f t="shared" si="163"/>
        <v>49.019607843137258</v>
      </c>
      <c r="Q1762" t="str">
        <f t="shared" si="164"/>
        <v>photography</v>
      </c>
      <c r="R1762" t="str">
        <f t="shared" si="165"/>
        <v>photobooks</v>
      </c>
      <c r="S1762" s="6">
        <f t="shared" si="166"/>
        <v>42405.67260416667</v>
      </c>
      <c r="T1762" s="6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2"/>
        <v>1.55</v>
      </c>
      <c r="P1763">
        <f t="shared" si="163"/>
        <v>33.333333333333336</v>
      </c>
      <c r="Q1763" t="str">
        <f t="shared" si="164"/>
        <v>photography</v>
      </c>
      <c r="R1763" t="str">
        <f t="shared" si="165"/>
        <v>photobooks</v>
      </c>
      <c r="S1763" s="6">
        <f t="shared" si="166"/>
        <v>42209.567824074074</v>
      </c>
      <c r="T1763" s="6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2"/>
        <v>8.85</v>
      </c>
      <c r="P1764">
        <f t="shared" si="163"/>
        <v>4</v>
      </c>
      <c r="Q1764" t="str">
        <f t="shared" si="164"/>
        <v>photography</v>
      </c>
      <c r="R1764" t="str">
        <f t="shared" si="165"/>
        <v>photobooks</v>
      </c>
      <c r="S1764" s="6">
        <f t="shared" si="166"/>
        <v>42410.982002314813</v>
      </c>
      <c r="T1764" s="6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2"/>
        <v>1.0190833333333333</v>
      </c>
      <c r="P1765">
        <f t="shared" si="163"/>
        <v>101.69491525423729</v>
      </c>
      <c r="Q1765" t="str">
        <f t="shared" si="164"/>
        <v>photography</v>
      </c>
      <c r="R1765" t="str">
        <f t="shared" si="165"/>
        <v>photobooks</v>
      </c>
      <c r="S1765" s="6">
        <f t="shared" si="166"/>
        <v>42636.868518518517</v>
      </c>
      <c r="T1765" s="6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2"/>
        <v>0.19600000000000001</v>
      </c>
      <c r="P1766">
        <f t="shared" si="163"/>
        <v>282.05128205128204</v>
      </c>
      <c r="Q1766" t="str">
        <f t="shared" si="164"/>
        <v>photography</v>
      </c>
      <c r="R1766" t="str">
        <f t="shared" si="165"/>
        <v>photobooks</v>
      </c>
      <c r="S1766" s="6">
        <f t="shared" si="166"/>
        <v>41825.485868055555</v>
      </c>
      <c r="T1766" s="6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2"/>
        <v>0.59467839999999994</v>
      </c>
      <c r="P1767">
        <f t="shared" si="163"/>
        <v>121.35922330097087</v>
      </c>
      <c r="Q1767" t="str">
        <f t="shared" si="164"/>
        <v>photography</v>
      </c>
      <c r="R1767" t="str">
        <f t="shared" si="165"/>
        <v>photobooks</v>
      </c>
      <c r="S1767" s="6">
        <f t="shared" si="166"/>
        <v>41834.980462962965</v>
      </c>
      <c r="T1767" s="6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2"/>
        <v>0</v>
      </c>
      <c r="P1768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6">
        <f t="shared" si="166"/>
        <v>41855.859814814816</v>
      </c>
      <c r="T1768" s="6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2"/>
        <v>0.4572</v>
      </c>
      <c r="P1769">
        <f t="shared" si="163"/>
        <v>128.2051282051282</v>
      </c>
      <c r="Q1769" t="str">
        <f t="shared" si="164"/>
        <v>photography</v>
      </c>
      <c r="R1769" t="str">
        <f t="shared" si="165"/>
        <v>photobooks</v>
      </c>
      <c r="S1769" s="6">
        <f t="shared" si="166"/>
        <v>41824.658379629633</v>
      </c>
      <c r="T1769" s="6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2"/>
        <v>3.7400000000000003E-2</v>
      </c>
      <c r="P1770">
        <f t="shared" si="163"/>
        <v>333.33333333333331</v>
      </c>
      <c r="Q1770" t="str">
        <f t="shared" si="164"/>
        <v>photography</v>
      </c>
      <c r="R1770" t="str">
        <f t="shared" si="165"/>
        <v>photobooks</v>
      </c>
      <c r="S1770" s="6">
        <f t="shared" si="166"/>
        <v>41849.560694444444</v>
      </c>
      <c r="T1770" s="6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2"/>
        <v>2.7025E-2</v>
      </c>
      <c r="P1771">
        <f t="shared" si="163"/>
        <v>1818.1818181818182</v>
      </c>
      <c r="Q1771" t="str">
        <f t="shared" si="164"/>
        <v>photography</v>
      </c>
      <c r="R1771" t="str">
        <f t="shared" si="165"/>
        <v>photobooks</v>
      </c>
      <c r="S1771" s="6">
        <f t="shared" si="166"/>
        <v>41987.818969907406</v>
      </c>
      <c r="T1771" s="6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2"/>
        <v>0.56514285714285717</v>
      </c>
      <c r="P1772">
        <f t="shared" si="163"/>
        <v>266.30434782608694</v>
      </c>
      <c r="Q1772" t="str">
        <f t="shared" si="164"/>
        <v>photography</v>
      </c>
      <c r="R1772" t="str">
        <f t="shared" si="165"/>
        <v>photobooks</v>
      </c>
      <c r="S1772" s="6">
        <f t="shared" si="166"/>
        <v>41891.780023148152</v>
      </c>
      <c r="T1772" s="6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2"/>
        <v>0.21309523809523809</v>
      </c>
      <c r="P1773">
        <f t="shared" si="163"/>
        <v>168</v>
      </c>
      <c r="Q1773" t="str">
        <f t="shared" si="164"/>
        <v>photography</v>
      </c>
      <c r="R1773" t="str">
        <f t="shared" si="165"/>
        <v>photobooks</v>
      </c>
      <c r="S1773" s="6">
        <f t="shared" si="166"/>
        <v>41905.979629629634</v>
      </c>
      <c r="T1773" s="6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2"/>
        <v>0.156</v>
      </c>
      <c r="P1774">
        <f t="shared" si="163"/>
        <v>289.4736842105263</v>
      </c>
      <c r="Q1774" t="str">
        <f t="shared" si="164"/>
        <v>photography</v>
      </c>
      <c r="R1774" t="str">
        <f t="shared" si="165"/>
        <v>photobooks</v>
      </c>
      <c r="S1774" s="6">
        <f t="shared" si="166"/>
        <v>41766.718009259261</v>
      </c>
      <c r="T1774" s="6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2"/>
        <v>6.2566666666666673E-2</v>
      </c>
      <c r="P1775">
        <f t="shared" si="163"/>
        <v>1578.9473684210527</v>
      </c>
      <c r="Q1775" t="str">
        <f t="shared" si="164"/>
        <v>photography</v>
      </c>
      <c r="R1775" t="str">
        <f t="shared" si="165"/>
        <v>photobooks</v>
      </c>
      <c r="S1775" s="6">
        <f t="shared" si="166"/>
        <v>41978.760393518518</v>
      </c>
      <c r="T1775" s="6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2"/>
        <v>0.4592</v>
      </c>
      <c r="P1776">
        <f t="shared" si="163"/>
        <v>192.30769230769232</v>
      </c>
      <c r="Q1776" t="str">
        <f t="shared" si="164"/>
        <v>photography</v>
      </c>
      <c r="R1776" t="str">
        <f t="shared" si="165"/>
        <v>photobooks</v>
      </c>
      <c r="S1776" s="6">
        <f t="shared" si="166"/>
        <v>41930.218657407408</v>
      </c>
      <c r="T1776" s="6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2"/>
        <v>0.65101538461538466</v>
      </c>
      <c r="P1777">
        <f t="shared" si="163"/>
        <v>262.09677419354841</v>
      </c>
      <c r="Q1777" t="str">
        <f t="shared" si="164"/>
        <v>photography</v>
      </c>
      <c r="R1777" t="str">
        <f t="shared" si="165"/>
        <v>photobooks</v>
      </c>
      <c r="S1777" s="6">
        <f t="shared" si="166"/>
        <v>41891.976388888892</v>
      </c>
      <c r="T1777" s="6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2"/>
        <v>6.7000000000000004E-2</v>
      </c>
      <c r="P1778">
        <f t="shared" si="163"/>
        <v>1250</v>
      </c>
      <c r="Q1778" t="str">
        <f t="shared" si="164"/>
        <v>photography</v>
      </c>
      <c r="R1778" t="str">
        <f t="shared" si="165"/>
        <v>photobooks</v>
      </c>
      <c r="S1778" s="6">
        <f t="shared" si="166"/>
        <v>41905.95684027778</v>
      </c>
      <c r="T1778" s="6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2"/>
        <v>0.135625</v>
      </c>
      <c r="P1779">
        <f t="shared" si="163"/>
        <v>480</v>
      </c>
      <c r="Q1779" t="str">
        <f t="shared" si="164"/>
        <v>photography</v>
      </c>
      <c r="R1779" t="str">
        <f t="shared" si="165"/>
        <v>photobooks</v>
      </c>
      <c r="S1779" s="6">
        <f t="shared" si="166"/>
        <v>42025.357094907406</v>
      </c>
      <c r="T1779" s="6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2"/>
        <v>1.9900000000000001E-2</v>
      </c>
      <c r="P1780">
        <f t="shared" si="163"/>
        <v>3333.3333333333335</v>
      </c>
      <c r="Q1780" t="str">
        <f t="shared" si="164"/>
        <v>photography</v>
      </c>
      <c r="R1780" t="str">
        <f t="shared" si="165"/>
        <v>photobooks</v>
      </c>
      <c r="S1780" s="6">
        <f t="shared" si="166"/>
        <v>42045.86336805555</v>
      </c>
      <c r="T1780" s="6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2"/>
        <v>0.36236363636363639</v>
      </c>
      <c r="P1781">
        <f t="shared" si="163"/>
        <v>289.4736842105263</v>
      </c>
      <c r="Q1781" t="str">
        <f t="shared" si="164"/>
        <v>photography</v>
      </c>
      <c r="R1781" t="str">
        <f t="shared" si="165"/>
        <v>photobooks</v>
      </c>
      <c r="S1781" s="6">
        <f t="shared" si="166"/>
        <v>42585.691898148143</v>
      </c>
      <c r="T1781" s="6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2"/>
        <v>0.39743333333333336</v>
      </c>
      <c r="P1782">
        <f t="shared" si="163"/>
        <v>197.36842105263159</v>
      </c>
      <c r="Q1782" t="str">
        <f t="shared" si="164"/>
        <v>photography</v>
      </c>
      <c r="R1782" t="str">
        <f t="shared" si="165"/>
        <v>photobooks</v>
      </c>
      <c r="S1782" s="6">
        <f t="shared" si="166"/>
        <v>42493.600810185191</v>
      </c>
      <c r="T1782" s="6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2"/>
        <v>0.25763636363636366</v>
      </c>
      <c r="P1783">
        <f t="shared" si="163"/>
        <v>229.16666666666666</v>
      </c>
      <c r="Q1783" t="str">
        <f t="shared" si="164"/>
        <v>photography</v>
      </c>
      <c r="R1783" t="str">
        <f t="shared" si="165"/>
        <v>photobooks</v>
      </c>
      <c r="S1783" s="6">
        <f t="shared" si="166"/>
        <v>42597.617418981477</v>
      </c>
      <c r="T1783" s="6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2"/>
        <v>0.15491428571428573</v>
      </c>
      <c r="P1784">
        <f t="shared" si="163"/>
        <v>460.5263157894737</v>
      </c>
      <c r="Q1784" t="str">
        <f t="shared" si="164"/>
        <v>photography</v>
      </c>
      <c r="R1784" t="str">
        <f t="shared" si="165"/>
        <v>photobooks</v>
      </c>
      <c r="S1784" s="6">
        <f t="shared" si="166"/>
        <v>42388.575104166666</v>
      </c>
      <c r="T1784" s="6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2"/>
        <v>0.236925</v>
      </c>
      <c r="P1785">
        <f t="shared" si="163"/>
        <v>216.21621621621622</v>
      </c>
      <c r="Q1785" t="str">
        <f t="shared" si="164"/>
        <v>photography</v>
      </c>
      <c r="R1785" t="str">
        <f t="shared" si="165"/>
        <v>photobooks</v>
      </c>
      <c r="S1785" s="6">
        <f t="shared" si="166"/>
        <v>42115.949976851851</v>
      </c>
      <c r="T1785" s="6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2"/>
        <v>0.39760000000000001</v>
      </c>
      <c r="P1786">
        <f t="shared" si="163"/>
        <v>151.5151515151515</v>
      </c>
      <c r="Q1786" t="str">
        <f t="shared" si="164"/>
        <v>photography</v>
      </c>
      <c r="R1786" t="str">
        <f t="shared" si="165"/>
        <v>photobooks</v>
      </c>
      <c r="S1786" s="6">
        <f t="shared" si="166"/>
        <v>42003.655555555553</v>
      </c>
      <c r="T1786" s="6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2"/>
        <v>0.20220833333333332</v>
      </c>
      <c r="P1787">
        <f t="shared" si="163"/>
        <v>222.22222222222223</v>
      </c>
      <c r="Q1787" t="str">
        <f t="shared" si="164"/>
        <v>photography</v>
      </c>
      <c r="R1787" t="str">
        <f t="shared" si="165"/>
        <v>photobooks</v>
      </c>
      <c r="S1787" s="6">
        <f t="shared" si="166"/>
        <v>41897.134895833333</v>
      </c>
      <c r="T1787" s="6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2"/>
        <v>0.47631578947368419</v>
      </c>
      <c r="P1788">
        <f t="shared" si="163"/>
        <v>65.517241379310349</v>
      </c>
      <c r="Q1788" t="str">
        <f t="shared" si="164"/>
        <v>photography</v>
      </c>
      <c r="R1788" t="str">
        <f t="shared" si="165"/>
        <v>photobooks</v>
      </c>
      <c r="S1788" s="6">
        <f t="shared" si="166"/>
        <v>41958.550659722227</v>
      </c>
      <c r="T1788" s="6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2"/>
        <v>0.15329999999999999</v>
      </c>
      <c r="P1789">
        <f t="shared" si="163"/>
        <v>416.66666666666669</v>
      </c>
      <c r="Q1789" t="str">
        <f t="shared" si="164"/>
        <v>photography</v>
      </c>
      <c r="R1789" t="str">
        <f t="shared" si="165"/>
        <v>photobooks</v>
      </c>
      <c r="S1789" s="6">
        <f t="shared" si="166"/>
        <v>42068.65552083333</v>
      </c>
      <c r="T1789" s="6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2"/>
        <v>1.3818181818181818E-2</v>
      </c>
      <c r="P1790">
        <f t="shared" si="163"/>
        <v>1375</v>
      </c>
      <c r="Q1790" t="str">
        <f t="shared" si="164"/>
        <v>photography</v>
      </c>
      <c r="R1790" t="str">
        <f t="shared" si="165"/>
        <v>photobooks</v>
      </c>
      <c r="S1790" s="6">
        <f t="shared" si="166"/>
        <v>41913.94840277778</v>
      </c>
      <c r="T1790" s="6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2"/>
        <v>5.0000000000000001E-3</v>
      </c>
      <c r="P1791">
        <f t="shared" si="163"/>
        <v>2000</v>
      </c>
      <c r="Q1791" t="str">
        <f t="shared" si="164"/>
        <v>photography</v>
      </c>
      <c r="R1791" t="str">
        <f t="shared" si="165"/>
        <v>photobooks</v>
      </c>
      <c r="S1791" s="6">
        <f t="shared" si="166"/>
        <v>41956.250034722223</v>
      </c>
      <c r="T1791" s="6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2"/>
        <v>4.9575757575757579E-2</v>
      </c>
      <c r="P1792">
        <f t="shared" si="163"/>
        <v>2200</v>
      </c>
      <c r="Q1792" t="str">
        <f t="shared" si="164"/>
        <v>photography</v>
      </c>
      <c r="R1792" t="str">
        <f t="shared" si="165"/>
        <v>photobooks</v>
      </c>
      <c r="S1792" s="6">
        <f t="shared" si="166"/>
        <v>42010.674513888895</v>
      </c>
      <c r="T1792" s="6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2"/>
        <v>3.5666666666666666E-2</v>
      </c>
      <c r="P1793">
        <f t="shared" si="163"/>
        <v>750</v>
      </c>
      <c r="Q1793" t="str">
        <f t="shared" si="164"/>
        <v>photography</v>
      </c>
      <c r="R1793" t="str">
        <f t="shared" si="165"/>
        <v>photobooks</v>
      </c>
      <c r="S1793" s="6">
        <f t="shared" si="166"/>
        <v>41973.740335648152</v>
      </c>
      <c r="T1793" s="6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62"/>
        <v>0.61124000000000001</v>
      </c>
      <c r="P1794">
        <f t="shared" si="163"/>
        <v>179.85611510791367</v>
      </c>
      <c r="Q1794" t="str">
        <f t="shared" si="164"/>
        <v>photography</v>
      </c>
      <c r="R1794" t="str">
        <f t="shared" si="165"/>
        <v>photobooks</v>
      </c>
      <c r="S1794" s="6">
        <f t="shared" si="166"/>
        <v>42189.031041666662</v>
      </c>
      <c r="T1794" s="6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68">E1795/D1795</f>
        <v>1.3333333333333334E-2</v>
      </c>
      <c r="P1795">
        <f t="shared" ref="P1795:P1858" si="169">IFERROR(D1795/L1795,0)</f>
        <v>1500</v>
      </c>
      <c r="Q1795" t="str">
        <f t="shared" ref="Q1795:Q1858" si="170">LEFT(N1795,FIND("/",N1795)-1)</f>
        <v>photography</v>
      </c>
      <c r="R1795" t="str">
        <f t="shared" ref="R1795:R1858" si="171">MID(N1795,FIND("/",N1795)+1,100)</f>
        <v>photobooks</v>
      </c>
      <c r="S1795" s="6">
        <f t="shared" ref="S1795:S1858" si="172">(((J1795/60)/60)/24)+DATE(1970,1,1)</f>
        <v>41940.89166666667</v>
      </c>
      <c r="T1795" s="6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68"/>
        <v>0.11077777777777778</v>
      </c>
      <c r="P1796">
        <f t="shared" si="169"/>
        <v>500</v>
      </c>
      <c r="Q1796" t="str">
        <f t="shared" si="170"/>
        <v>photography</v>
      </c>
      <c r="R1796" t="str">
        <f t="shared" si="171"/>
        <v>photobooks</v>
      </c>
      <c r="S1796" s="6">
        <f t="shared" si="172"/>
        <v>42011.551180555558</v>
      </c>
      <c r="T1796" s="6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68"/>
        <v>0.38735714285714284</v>
      </c>
      <c r="P1797">
        <f t="shared" si="169"/>
        <v>345.67901234567898</v>
      </c>
      <c r="Q1797" t="str">
        <f t="shared" si="170"/>
        <v>photography</v>
      </c>
      <c r="R1797" t="str">
        <f t="shared" si="171"/>
        <v>photobooks</v>
      </c>
      <c r="S1797" s="6">
        <f t="shared" si="172"/>
        <v>42628.288668981477</v>
      </c>
      <c r="T1797" s="6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68"/>
        <v>0.22052631578947368</v>
      </c>
      <c r="P1798">
        <f t="shared" si="169"/>
        <v>220.93023255813952</v>
      </c>
      <c r="Q1798" t="str">
        <f t="shared" si="170"/>
        <v>photography</v>
      </c>
      <c r="R1798" t="str">
        <f t="shared" si="171"/>
        <v>photobooks</v>
      </c>
      <c r="S1798" s="6">
        <f t="shared" si="172"/>
        <v>42515.439421296294</v>
      </c>
      <c r="T1798" s="6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68"/>
        <v>0.67549999999999999</v>
      </c>
      <c r="P1799">
        <f t="shared" si="169"/>
        <v>71.428571428571431</v>
      </c>
      <c r="Q1799" t="str">
        <f t="shared" si="170"/>
        <v>photography</v>
      </c>
      <c r="R1799" t="str">
        <f t="shared" si="171"/>
        <v>photobooks</v>
      </c>
      <c r="S1799" s="6">
        <f t="shared" si="172"/>
        <v>42689.56931712963</v>
      </c>
      <c r="T1799" s="6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68"/>
        <v>0.136375</v>
      </c>
      <c r="P1800">
        <f t="shared" si="169"/>
        <v>432.43243243243245</v>
      </c>
      <c r="Q1800" t="str">
        <f t="shared" si="170"/>
        <v>photography</v>
      </c>
      <c r="R1800" t="str">
        <f t="shared" si="171"/>
        <v>photobooks</v>
      </c>
      <c r="S1800" s="6">
        <f t="shared" si="172"/>
        <v>42344.32677083333</v>
      </c>
      <c r="T1800" s="6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68"/>
        <v>1.7457500000000001E-2</v>
      </c>
      <c r="P1801">
        <f t="shared" si="169"/>
        <v>666.66666666666663</v>
      </c>
      <c r="Q1801" t="str">
        <f t="shared" si="170"/>
        <v>photography</v>
      </c>
      <c r="R1801" t="str">
        <f t="shared" si="171"/>
        <v>photobooks</v>
      </c>
      <c r="S1801" s="6">
        <f t="shared" si="172"/>
        <v>41934.842685185184</v>
      </c>
      <c r="T1801" s="6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68"/>
        <v>0.20449632511889321</v>
      </c>
      <c r="P1802">
        <f t="shared" si="169"/>
        <v>409.3805309734513</v>
      </c>
      <c r="Q1802" t="str">
        <f t="shared" si="170"/>
        <v>photography</v>
      </c>
      <c r="R1802" t="str">
        <f t="shared" si="171"/>
        <v>photobooks</v>
      </c>
      <c r="S1802" s="6">
        <f t="shared" si="172"/>
        <v>42623.606134259258</v>
      </c>
      <c r="T1802" s="6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68"/>
        <v>0.13852941176470587</v>
      </c>
      <c r="P1803">
        <f t="shared" si="169"/>
        <v>459.45945945945948</v>
      </c>
      <c r="Q1803" t="str">
        <f t="shared" si="170"/>
        <v>photography</v>
      </c>
      <c r="R1803" t="str">
        <f t="shared" si="171"/>
        <v>photobooks</v>
      </c>
      <c r="S1803" s="6">
        <f t="shared" si="172"/>
        <v>42321.660509259258</v>
      </c>
      <c r="T1803" s="6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68"/>
        <v>0.48485714285714288</v>
      </c>
      <c r="P1804">
        <f t="shared" si="169"/>
        <v>194.44444444444446</v>
      </c>
      <c r="Q1804" t="str">
        <f t="shared" si="170"/>
        <v>photography</v>
      </c>
      <c r="R1804" t="str">
        <f t="shared" si="171"/>
        <v>photobooks</v>
      </c>
      <c r="S1804" s="6">
        <f t="shared" si="172"/>
        <v>42159.47256944445</v>
      </c>
      <c r="T1804" s="6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68"/>
        <v>0.308</v>
      </c>
      <c r="P1805">
        <f t="shared" si="169"/>
        <v>233.33333333333334</v>
      </c>
      <c r="Q1805" t="str">
        <f t="shared" si="170"/>
        <v>photography</v>
      </c>
      <c r="R1805" t="str">
        <f t="shared" si="171"/>
        <v>photobooks</v>
      </c>
      <c r="S1805" s="6">
        <f t="shared" si="172"/>
        <v>42018.071550925932</v>
      </c>
      <c r="T1805" s="6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68"/>
        <v>0.35174193548387095</v>
      </c>
      <c r="P1806">
        <f t="shared" si="169"/>
        <v>298.07692307692309</v>
      </c>
      <c r="Q1806" t="str">
        <f t="shared" si="170"/>
        <v>photography</v>
      </c>
      <c r="R1806" t="str">
        <f t="shared" si="171"/>
        <v>photobooks</v>
      </c>
      <c r="S1806" s="6">
        <f t="shared" si="172"/>
        <v>42282.678287037037</v>
      </c>
      <c r="T1806" s="6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68"/>
        <v>0.36404444444444445</v>
      </c>
      <c r="P1807">
        <f t="shared" si="169"/>
        <v>184.42622950819671</v>
      </c>
      <c r="Q1807" t="str">
        <f t="shared" si="170"/>
        <v>photography</v>
      </c>
      <c r="R1807" t="str">
        <f t="shared" si="171"/>
        <v>photobooks</v>
      </c>
      <c r="S1807" s="6">
        <f t="shared" si="172"/>
        <v>42247.803912037038</v>
      </c>
      <c r="T1807" s="6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68"/>
        <v>2.955E-2</v>
      </c>
      <c r="P1808">
        <f t="shared" si="169"/>
        <v>2500</v>
      </c>
      <c r="Q1808" t="str">
        <f t="shared" si="170"/>
        <v>photography</v>
      </c>
      <c r="R1808" t="str">
        <f t="shared" si="171"/>
        <v>photobooks</v>
      </c>
      <c r="S1808" s="6">
        <f t="shared" si="172"/>
        <v>41877.638298611113</v>
      </c>
      <c r="T1808" s="6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68"/>
        <v>0.1106</v>
      </c>
      <c r="P1809">
        <f t="shared" si="169"/>
        <v>625</v>
      </c>
      <c r="Q1809" t="str">
        <f t="shared" si="170"/>
        <v>photography</v>
      </c>
      <c r="R1809" t="str">
        <f t="shared" si="171"/>
        <v>photobooks</v>
      </c>
      <c r="S1809" s="6">
        <f t="shared" si="172"/>
        <v>41880.068437499998</v>
      </c>
      <c r="T1809" s="6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68"/>
        <v>0.41407142857142859</v>
      </c>
      <c r="P1810">
        <f t="shared" si="169"/>
        <v>291.66666666666669</v>
      </c>
      <c r="Q1810" t="str">
        <f t="shared" si="170"/>
        <v>photography</v>
      </c>
      <c r="R1810" t="str">
        <f t="shared" si="171"/>
        <v>photobooks</v>
      </c>
      <c r="S1810" s="6">
        <f t="shared" si="172"/>
        <v>42742.680902777778</v>
      </c>
      <c r="T1810" s="6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68"/>
        <v>0.10857142857142857</v>
      </c>
      <c r="P1811">
        <f t="shared" si="169"/>
        <v>388.88888888888891</v>
      </c>
      <c r="Q1811" t="str">
        <f t="shared" si="170"/>
        <v>photography</v>
      </c>
      <c r="R1811" t="str">
        <f t="shared" si="171"/>
        <v>photobooks</v>
      </c>
      <c r="S1811" s="6">
        <f t="shared" si="172"/>
        <v>42029.907858796301</v>
      </c>
      <c r="T1811" s="6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68"/>
        <v>3.3333333333333333E-2</v>
      </c>
      <c r="P1812">
        <f t="shared" si="169"/>
        <v>225</v>
      </c>
      <c r="Q1812" t="str">
        <f t="shared" si="170"/>
        <v>photography</v>
      </c>
      <c r="R1812" t="str">
        <f t="shared" si="171"/>
        <v>photobooks</v>
      </c>
      <c r="S1812" s="6">
        <f t="shared" si="172"/>
        <v>41860.91002314815</v>
      </c>
      <c r="T1812" s="6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68"/>
        <v>7.407407407407407E-4</v>
      </c>
      <c r="P1813">
        <f t="shared" si="169"/>
        <v>2076.9230769230771</v>
      </c>
      <c r="Q1813" t="str">
        <f t="shared" si="170"/>
        <v>photography</v>
      </c>
      <c r="R1813" t="str">
        <f t="shared" si="171"/>
        <v>photobooks</v>
      </c>
      <c r="S1813" s="6">
        <f t="shared" si="172"/>
        <v>41876.433680555558</v>
      </c>
      <c r="T1813" s="6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68"/>
        <v>0.13307692307692306</v>
      </c>
      <c r="P1814">
        <f t="shared" si="169"/>
        <v>282.60869565217394</v>
      </c>
      <c r="Q1814" t="str">
        <f t="shared" si="170"/>
        <v>photography</v>
      </c>
      <c r="R1814" t="str">
        <f t="shared" si="171"/>
        <v>photobooks</v>
      </c>
      <c r="S1814" s="6">
        <f t="shared" si="172"/>
        <v>42524.318703703699</v>
      </c>
      <c r="T1814" s="6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68"/>
        <v>0</v>
      </c>
      <c r="P1815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6">
        <f t="shared" si="172"/>
        <v>41829.889027777775</v>
      </c>
      <c r="T1815" s="6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68"/>
        <v>0.49183333333333334</v>
      </c>
      <c r="P1816">
        <f t="shared" si="169"/>
        <v>85.714285714285708</v>
      </c>
      <c r="Q1816" t="str">
        <f t="shared" si="170"/>
        <v>photography</v>
      </c>
      <c r="R1816" t="str">
        <f t="shared" si="171"/>
        <v>photobooks</v>
      </c>
      <c r="S1816" s="6">
        <f t="shared" si="172"/>
        <v>42033.314074074078</v>
      </c>
      <c r="T1816" s="6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68"/>
        <v>0</v>
      </c>
      <c r="P1817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6">
        <f t="shared" si="172"/>
        <v>42172.906678240746</v>
      </c>
      <c r="T1817" s="6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68"/>
        <v>2.036E-2</v>
      </c>
      <c r="P1818">
        <f t="shared" si="169"/>
        <v>4166.666666666667</v>
      </c>
      <c r="Q1818" t="str">
        <f t="shared" si="170"/>
        <v>photography</v>
      </c>
      <c r="R1818" t="str">
        <f t="shared" si="171"/>
        <v>photobooks</v>
      </c>
      <c r="S1818" s="6">
        <f t="shared" si="172"/>
        <v>42548.876192129625</v>
      </c>
      <c r="T1818" s="6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68"/>
        <v>0.52327777777777773</v>
      </c>
      <c r="P1819">
        <f t="shared" si="169"/>
        <v>180</v>
      </c>
      <c r="Q1819" t="str">
        <f t="shared" si="170"/>
        <v>photography</v>
      </c>
      <c r="R1819" t="str">
        <f t="shared" si="171"/>
        <v>photobooks</v>
      </c>
      <c r="S1819" s="6">
        <f t="shared" si="172"/>
        <v>42705.662118055552</v>
      </c>
      <c r="T1819" s="6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68"/>
        <v>0</v>
      </c>
      <c r="P1820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6">
        <f t="shared" si="172"/>
        <v>42067.234375</v>
      </c>
      <c r="T1820" s="6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68"/>
        <v>2.0833333333333332E-2</v>
      </c>
      <c r="P1821">
        <f t="shared" si="169"/>
        <v>300</v>
      </c>
      <c r="Q1821" t="str">
        <f t="shared" si="170"/>
        <v>photography</v>
      </c>
      <c r="R1821" t="str">
        <f t="shared" si="171"/>
        <v>photobooks</v>
      </c>
      <c r="S1821" s="6">
        <f t="shared" si="172"/>
        <v>41820.752268518518</v>
      </c>
      <c r="T1821" s="6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68"/>
        <v>6.565384615384616E-2</v>
      </c>
      <c r="P1822">
        <f t="shared" si="169"/>
        <v>3250</v>
      </c>
      <c r="Q1822" t="str">
        <f t="shared" si="170"/>
        <v>photography</v>
      </c>
      <c r="R1822" t="str">
        <f t="shared" si="171"/>
        <v>photobooks</v>
      </c>
      <c r="S1822" s="6">
        <f t="shared" si="172"/>
        <v>42065.084375000006</v>
      </c>
      <c r="T1822" s="6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68"/>
        <v>1.3489</v>
      </c>
      <c r="P1823">
        <f t="shared" si="169"/>
        <v>43.859649122807021</v>
      </c>
      <c r="Q1823" t="str">
        <f t="shared" si="170"/>
        <v>music</v>
      </c>
      <c r="R1823" t="str">
        <f t="shared" si="171"/>
        <v>rock</v>
      </c>
      <c r="S1823" s="6">
        <f t="shared" si="172"/>
        <v>40926.319062499999</v>
      </c>
      <c r="T1823" s="6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68"/>
        <v>1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6">
        <f t="shared" si="172"/>
        <v>41634.797013888885</v>
      </c>
      <c r="T1824" s="6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68"/>
        <v>1.1585714285714286</v>
      </c>
      <c r="P1825">
        <f t="shared" si="169"/>
        <v>21.212121212121211</v>
      </c>
      <c r="Q1825" t="str">
        <f t="shared" si="170"/>
        <v>music</v>
      </c>
      <c r="R1825" t="str">
        <f t="shared" si="171"/>
        <v>rock</v>
      </c>
      <c r="S1825" s="6">
        <f t="shared" si="172"/>
        <v>41176.684907407405</v>
      </c>
      <c r="T1825" s="6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68"/>
        <v>1.0006666666666666</v>
      </c>
      <c r="P1826">
        <f t="shared" si="169"/>
        <v>75</v>
      </c>
      <c r="Q1826" t="str">
        <f t="shared" si="170"/>
        <v>music</v>
      </c>
      <c r="R1826" t="str">
        <f t="shared" si="171"/>
        <v>rock</v>
      </c>
      <c r="S1826" s="6">
        <f t="shared" si="172"/>
        <v>41626.916284722225</v>
      </c>
      <c r="T1826" s="6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68"/>
        <v>1.0505</v>
      </c>
      <c r="P1827">
        <f t="shared" si="169"/>
        <v>40</v>
      </c>
      <c r="Q1827" t="str">
        <f t="shared" si="170"/>
        <v>music</v>
      </c>
      <c r="R1827" t="str">
        <f t="shared" si="171"/>
        <v>rock</v>
      </c>
      <c r="S1827" s="6">
        <f t="shared" si="172"/>
        <v>41443.83452546296</v>
      </c>
      <c r="T1827" s="6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68"/>
        <v>1.01</v>
      </c>
      <c r="P1828">
        <f t="shared" si="169"/>
        <v>52.631578947368418</v>
      </c>
      <c r="Q1828" t="str">
        <f t="shared" si="170"/>
        <v>music</v>
      </c>
      <c r="R1828" t="str">
        <f t="shared" si="171"/>
        <v>rock</v>
      </c>
      <c r="S1828" s="6">
        <f t="shared" si="172"/>
        <v>41657.923807870371</v>
      </c>
      <c r="T1828" s="6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68"/>
        <v>1.0066250000000001</v>
      </c>
      <c r="P1829">
        <f t="shared" si="169"/>
        <v>83.333333333333329</v>
      </c>
      <c r="Q1829" t="str">
        <f t="shared" si="170"/>
        <v>music</v>
      </c>
      <c r="R1829" t="str">
        <f t="shared" si="171"/>
        <v>rock</v>
      </c>
      <c r="S1829" s="6">
        <f t="shared" si="172"/>
        <v>40555.325937499998</v>
      </c>
      <c r="T1829" s="6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68"/>
        <v>1.0016</v>
      </c>
      <c r="P1830">
        <f t="shared" si="169"/>
        <v>416.66666666666669</v>
      </c>
      <c r="Q1830" t="str">
        <f t="shared" si="170"/>
        <v>music</v>
      </c>
      <c r="R1830" t="str">
        <f t="shared" si="171"/>
        <v>rock</v>
      </c>
      <c r="S1830" s="6">
        <f t="shared" si="172"/>
        <v>41736.899652777778</v>
      </c>
      <c r="T1830" s="6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68"/>
        <v>1.6668333333333334</v>
      </c>
      <c r="P1831">
        <f t="shared" si="169"/>
        <v>45.454545454545453</v>
      </c>
      <c r="Q1831" t="str">
        <f t="shared" si="170"/>
        <v>music</v>
      </c>
      <c r="R1831" t="str">
        <f t="shared" si="171"/>
        <v>rock</v>
      </c>
      <c r="S1831" s="6">
        <f t="shared" si="172"/>
        <v>40516.087627314817</v>
      </c>
      <c r="T1831" s="6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68"/>
        <v>1.0153333333333334</v>
      </c>
      <c r="P1832">
        <f t="shared" si="169"/>
        <v>66.371681415929203</v>
      </c>
      <c r="Q1832" t="str">
        <f t="shared" si="170"/>
        <v>music</v>
      </c>
      <c r="R1832" t="str">
        <f t="shared" si="171"/>
        <v>rock</v>
      </c>
      <c r="S1832" s="6">
        <f t="shared" si="172"/>
        <v>41664.684108796297</v>
      </c>
      <c r="T1832" s="6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68"/>
        <v>1.03</v>
      </c>
      <c r="P1833">
        <f t="shared" si="169"/>
        <v>71.428571428571431</v>
      </c>
      <c r="Q1833" t="str">
        <f t="shared" si="170"/>
        <v>music</v>
      </c>
      <c r="R1833" t="str">
        <f t="shared" si="171"/>
        <v>rock</v>
      </c>
      <c r="S1833" s="6">
        <f t="shared" si="172"/>
        <v>41026.996099537035</v>
      </c>
      <c r="T1833" s="6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68"/>
        <v>1.4285714285714286</v>
      </c>
      <c r="P1834">
        <f t="shared" si="169"/>
        <v>17.5</v>
      </c>
      <c r="Q1834" t="str">
        <f t="shared" si="170"/>
        <v>music</v>
      </c>
      <c r="R1834" t="str">
        <f t="shared" si="171"/>
        <v>rock</v>
      </c>
      <c r="S1834" s="6">
        <f t="shared" si="172"/>
        <v>40576.539664351854</v>
      </c>
      <c r="T1834" s="6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68"/>
        <v>2.625</v>
      </c>
      <c r="P1835">
        <f t="shared" si="169"/>
        <v>16</v>
      </c>
      <c r="Q1835" t="str">
        <f t="shared" si="170"/>
        <v>music</v>
      </c>
      <c r="R1835" t="str">
        <f t="shared" si="171"/>
        <v>rock</v>
      </c>
      <c r="S1835" s="6">
        <f t="shared" si="172"/>
        <v>41303.044016203705</v>
      </c>
      <c r="T1835" s="6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68"/>
        <v>1.1805000000000001</v>
      </c>
      <c r="P1836">
        <f t="shared" si="169"/>
        <v>111.11111111111111</v>
      </c>
      <c r="Q1836" t="str">
        <f t="shared" si="170"/>
        <v>music</v>
      </c>
      <c r="R1836" t="str">
        <f t="shared" si="171"/>
        <v>rock</v>
      </c>
      <c r="S1836" s="6">
        <f t="shared" si="172"/>
        <v>41988.964062500003</v>
      </c>
      <c r="T1836" s="6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68"/>
        <v>1.04</v>
      </c>
      <c r="P1837">
        <f t="shared" si="169"/>
        <v>45.454545454545453</v>
      </c>
      <c r="Q1837" t="str">
        <f t="shared" si="170"/>
        <v>music</v>
      </c>
      <c r="R1837" t="str">
        <f t="shared" si="171"/>
        <v>rock</v>
      </c>
      <c r="S1837" s="6">
        <f t="shared" si="172"/>
        <v>42430.702210648145</v>
      </c>
      <c r="T1837" s="6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68"/>
        <v>2.0034000000000001</v>
      </c>
      <c r="P1838">
        <f t="shared" si="169"/>
        <v>90.909090909090907</v>
      </c>
      <c r="Q1838" t="str">
        <f t="shared" si="170"/>
        <v>music</v>
      </c>
      <c r="R1838" t="str">
        <f t="shared" si="171"/>
        <v>rock</v>
      </c>
      <c r="S1838" s="6">
        <f t="shared" si="172"/>
        <v>41305.809363425928</v>
      </c>
      <c r="T1838" s="6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68"/>
        <v>3.0683333333333334</v>
      </c>
      <c r="P1839">
        <f t="shared" si="169"/>
        <v>20</v>
      </c>
      <c r="Q1839" t="str">
        <f t="shared" si="170"/>
        <v>music</v>
      </c>
      <c r="R1839" t="str">
        <f t="shared" si="171"/>
        <v>rock</v>
      </c>
      <c r="S1839" s="6">
        <f t="shared" si="172"/>
        <v>40926.047858796301</v>
      </c>
      <c r="T1839" s="6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68"/>
        <v>1.00149</v>
      </c>
      <c r="P1840">
        <f t="shared" si="169"/>
        <v>35.714285714285715</v>
      </c>
      <c r="Q1840" t="str">
        <f t="shared" si="170"/>
        <v>music</v>
      </c>
      <c r="R1840" t="str">
        <f t="shared" si="171"/>
        <v>rock</v>
      </c>
      <c r="S1840" s="6">
        <f t="shared" si="172"/>
        <v>40788.786539351851</v>
      </c>
      <c r="T1840" s="6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68"/>
        <v>2.0529999999999999</v>
      </c>
      <c r="P1841">
        <f t="shared" si="169"/>
        <v>22.222222222222221</v>
      </c>
      <c r="Q1841" t="str">
        <f t="shared" si="170"/>
        <v>music</v>
      </c>
      <c r="R1841" t="str">
        <f t="shared" si="171"/>
        <v>rock</v>
      </c>
      <c r="S1841" s="6">
        <f t="shared" si="172"/>
        <v>42614.722013888888</v>
      </c>
      <c r="T1841" s="6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68"/>
        <v>1.0888888888888888</v>
      </c>
      <c r="P1842">
        <f t="shared" si="169"/>
        <v>69.230769230769226</v>
      </c>
      <c r="Q1842" t="str">
        <f t="shared" si="170"/>
        <v>music</v>
      </c>
      <c r="R1842" t="str">
        <f t="shared" si="171"/>
        <v>rock</v>
      </c>
      <c r="S1842" s="6">
        <f t="shared" si="172"/>
        <v>41382.096180555556</v>
      </c>
      <c r="T1842" s="6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68"/>
        <v>1.0175000000000001</v>
      </c>
      <c r="P1843">
        <f t="shared" si="169"/>
        <v>50</v>
      </c>
      <c r="Q1843" t="str">
        <f t="shared" si="170"/>
        <v>music</v>
      </c>
      <c r="R1843" t="str">
        <f t="shared" si="171"/>
        <v>rock</v>
      </c>
      <c r="S1843" s="6">
        <f t="shared" si="172"/>
        <v>41745.84542824074</v>
      </c>
      <c r="T1843" s="6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68"/>
        <v>1.2524999999999999</v>
      </c>
      <c r="P1844">
        <f t="shared" si="169"/>
        <v>95.238095238095241</v>
      </c>
      <c r="Q1844" t="str">
        <f t="shared" si="170"/>
        <v>music</v>
      </c>
      <c r="R1844" t="str">
        <f t="shared" si="171"/>
        <v>rock</v>
      </c>
      <c r="S1844" s="6">
        <f t="shared" si="172"/>
        <v>42031.631724537037</v>
      </c>
      <c r="T1844" s="6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68"/>
        <v>1.2400610000000001</v>
      </c>
      <c r="P1845">
        <f t="shared" si="169"/>
        <v>74.626865671641795</v>
      </c>
      <c r="Q1845" t="str">
        <f t="shared" si="170"/>
        <v>music</v>
      </c>
      <c r="R1845" t="str">
        <f t="shared" si="171"/>
        <v>rock</v>
      </c>
      <c r="S1845" s="6">
        <f t="shared" si="172"/>
        <v>40564.994837962964</v>
      </c>
      <c r="T1845" s="6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68"/>
        <v>1.014</v>
      </c>
      <c r="P1846">
        <f t="shared" si="169"/>
        <v>75</v>
      </c>
      <c r="Q1846" t="str">
        <f t="shared" si="170"/>
        <v>music</v>
      </c>
      <c r="R1846" t="str">
        <f t="shared" si="171"/>
        <v>rock</v>
      </c>
      <c r="S1846" s="6">
        <f t="shared" si="172"/>
        <v>40666.973541666666</v>
      </c>
      <c r="T1846" s="6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68"/>
        <v>1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6">
        <f t="shared" si="172"/>
        <v>42523.333310185189</v>
      </c>
      <c r="T1847" s="6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68"/>
        <v>1.3792666666666666</v>
      </c>
      <c r="P1848">
        <f t="shared" si="169"/>
        <v>71.770334928229659</v>
      </c>
      <c r="Q1848" t="str">
        <f t="shared" si="170"/>
        <v>music</v>
      </c>
      <c r="R1848" t="str">
        <f t="shared" si="171"/>
        <v>rock</v>
      </c>
      <c r="S1848" s="6">
        <f t="shared" si="172"/>
        <v>41228.650196759263</v>
      </c>
      <c r="T1848" s="6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68"/>
        <v>1.2088000000000001</v>
      </c>
      <c r="P1849">
        <f t="shared" si="169"/>
        <v>65.78947368421052</v>
      </c>
      <c r="Q1849" t="str">
        <f t="shared" si="170"/>
        <v>music</v>
      </c>
      <c r="R1849" t="str">
        <f t="shared" si="171"/>
        <v>rock</v>
      </c>
      <c r="S1849" s="6">
        <f t="shared" si="172"/>
        <v>42094.236481481479</v>
      </c>
      <c r="T1849" s="6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68"/>
        <v>1.0736666666666668</v>
      </c>
      <c r="P1850">
        <f t="shared" si="169"/>
        <v>125</v>
      </c>
      <c r="Q1850" t="str">
        <f t="shared" si="170"/>
        <v>music</v>
      </c>
      <c r="R1850" t="str">
        <f t="shared" si="171"/>
        <v>rock</v>
      </c>
      <c r="S1850" s="6">
        <f t="shared" si="172"/>
        <v>40691.788055555553</v>
      </c>
      <c r="T1850" s="6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68"/>
        <v>1.0033333333333334</v>
      </c>
      <c r="P1851">
        <f t="shared" si="169"/>
        <v>37.5</v>
      </c>
      <c r="Q1851" t="str">
        <f t="shared" si="170"/>
        <v>music</v>
      </c>
      <c r="R1851" t="str">
        <f t="shared" si="171"/>
        <v>rock</v>
      </c>
      <c r="S1851" s="6">
        <f t="shared" si="172"/>
        <v>41169.845590277779</v>
      </c>
      <c r="T1851" s="6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68"/>
        <v>1.0152222222222222</v>
      </c>
      <c r="P1852">
        <f t="shared" si="169"/>
        <v>50.279329608938546</v>
      </c>
      <c r="Q1852" t="str">
        <f t="shared" si="170"/>
        <v>music</v>
      </c>
      <c r="R1852" t="str">
        <f t="shared" si="171"/>
        <v>rock</v>
      </c>
      <c r="S1852" s="6">
        <f t="shared" si="172"/>
        <v>41800.959490740745</v>
      </c>
      <c r="T1852" s="6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68"/>
        <v>1.0007692307692309</v>
      </c>
      <c r="P1853">
        <f t="shared" si="169"/>
        <v>50</v>
      </c>
      <c r="Q1853" t="str">
        <f t="shared" si="170"/>
        <v>music</v>
      </c>
      <c r="R1853" t="str">
        <f t="shared" si="171"/>
        <v>rock</v>
      </c>
      <c r="S1853" s="6">
        <f t="shared" si="172"/>
        <v>41827.906689814816</v>
      </c>
      <c r="T1853" s="6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68"/>
        <v>1.1696666666666666</v>
      </c>
      <c r="P1854">
        <f t="shared" si="169"/>
        <v>114.50381679389314</v>
      </c>
      <c r="Q1854" t="str">
        <f t="shared" si="170"/>
        <v>music</v>
      </c>
      <c r="R1854" t="str">
        <f t="shared" si="171"/>
        <v>rock</v>
      </c>
      <c r="S1854" s="6">
        <f t="shared" si="172"/>
        <v>42081.77143518519</v>
      </c>
      <c r="T1854" s="6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68"/>
        <v>1.01875</v>
      </c>
      <c r="P1855">
        <f t="shared" si="169"/>
        <v>57.142857142857146</v>
      </c>
      <c r="Q1855" t="str">
        <f t="shared" si="170"/>
        <v>music</v>
      </c>
      <c r="R1855" t="str">
        <f t="shared" si="171"/>
        <v>rock</v>
      </c>
      <c r="S1855" s="6">
        <f t="shared" si="172"/>
        <v>41177.060381944444</v>
      </c>
      <c r="T1855" s="6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68"/>
        <v>1.0212366666666666</v>
      </c>
      <c r="P1856">
        <f t="shared" si="169"/>
        <v>86.206896551724142</v>
      </c>
      <c r="Q1856" t="str">
        <f t="shared" si="170"/>
        <v>music</v>
      </c>
      <c r="R1856" t="str">
        <f t="shared" si="171"/>
        <v>rock</v>
      </c>
      <c r="S1856" s="6">
        <f t="shared" si="172"/>
        <v>41388.021261574075</v>
      </c>
      <c r="T1856" s="6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68"/>
        <v>1.5405897142857143</v>
      </c>
      <c r="P1857">
        <f t="shared" si="169"/>
        <v>45.811518324607327</v>
      </c>
      <c r="Q1857" t="str">
        <f t="shared" si="170"/>
        <v>music</v>
      </c>
      <c r="R1857" t="str">
        <f t="shared" si="171"/>
        <v>rock</v>
      </c>
      <c r="S1857" s="6">
        <f t="shared" si="172"/>
        <v>41600.538657407407</v>
      </c>
      <c r="T1857" s="6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68"/>
        <v>1.0125</v>
      </c>
      <c r="P1858">
        <f t="shared" si="169"/>
        <v>52.631578947368418</v>
      </c>
      <c r="Q1858" t="str">
        <f t="shared" si="170"/>
        <v>music</v>
      </c>
      <c r="R1858" t="str">
        <f t="shared" si="171"/>
        <v>rock</v>
      </c>
      <c r="S1858" s="6">
        <f t="shared" si="172"/>
        <v>41817.854999999996</v>
      </c>
      <c r="T1858" s="6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74">E1859/D1859</f>
        <v>1</v>
      </c>
      <c r="P1859">
        <f t="shared" ref="P1859:P1922" si="175">IFERROR(D1859/L1859,0)</f>
        <v>136.36363636363637</v>
      </c>
      <c r="Q1859" t="str">
        <f t="shared" ref="Q1859:Q1922" si="176">LEFT(N1859,FIND("/",N1859)-1)</f>
        <v>music</v>
      </c>
      <c r="R1859" t="str">
        <f t="shared" ref="R1859:R1922" si="177">MID(N1859,FIND("/",N1859)+1,100)</f>
        <v>rock</v>
      </c>
      <c r="S1859" s="6">
        <f t="shared" ref="S1859:S1922" si="178">(((J1859/60)/60)/24)+DATE(1970,1,1)</f>
        <v>41864.76866898148</v>
      </c>
      <c r="T1859" s="6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4"/>
        <v>1.0874800874800874</v>
      </c>
      <c r="P1860">
        <f t="shared" si="175"/>
        <v>37.285570469798657</v>
      </c>
      <c r="Q1860" t="str">
        <f t="shared" si="176"/>
        <v>music</v>
      </c>
      <c r="R1860" t="str">
        <f t="shared" si="177"/>
        <v>rock</v>
      </c>
      <c r="S1860" s="6">
        <f t="shared" si="178"/>
        <v>40833.200474537036</v>
      </c>
      <c r="T1860" s="6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4"/>
        <v>1.3183333333333334</v>
      </c>
      <c r="P1861">
        <f t="shared" si="175"/>
        <v>53.571428571428569</v>
      </c>
      <c r="Q1861" t="str">
        <f t="shared" si="176"/>
        <v>music</v>
      </c>
      <c r="R1861" t="str">
        <f t="shared" si="177"/>
        <v>rock</v>
      </c>
      <c r="S1861" s="6">
        <f t="shared" si="178"/>
        <v>40778.770011574074</v>
      </c>
      <c r="T1861" s="6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4"/>
        <v>1.3346666666666667</v>
      </c>
      <c r="P1862">
        <f t="shared" si="175"/>
        <v>39.473684210526315</v>
      </c>
      <c r="Q1862" t="str">
        <f t="shared" si="176"/>
        <v>music</v>
      </c>
      <c r="R1862" t="str">
        <f t="shared" si="177"/>
        <v>rock</v>
      </c>
      <c r="S1862" s="6">
        <f t="shared" si="178"/>
        <v>41655.709305555552</v>
      </c>
      <c r="T1862" s="6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4"/>
        <v>0</v>
      </c>
      <c r="P1863">
        <f t="shared" si="175"/>
        <v>0</v>
      </c>
      <c r="Q1863" t="str">
        <f t="shared" si="176"/>
        <v>games</v>
      </c>
      <c r="R1863" t="str">
        <f t="shared" si="177"/>
        <v>mobile games</v>
      </c>
      <c r="S1863" s="6">
        <f t="shared" si="178"/>
        <v>42000.300243055557</v>
      </c>
      <c r="T1863" s="6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4"/>
        <v>8.0833333333333326E-2</v>
      </c>
      <c r="P1864">
        <f t="shared" si="175"/>
        <v>1125</v>
      </c>
      <c r="Q1864" t="str">
        <f t="shared" si="176"/>
        <v>games</v>
      </c>
      <c r="R1864" t="str">
        <f t="shared" si="177"/>
        <v>mobile games</v>
      </c>
      <c r="S1864" s="6">
        <f t="shared" si="178"/>
        <v>42755.492754629624</v>
      </c>
      <c r="T1864" s="6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4"/>
        <v>4.0000000000000001E-3</v>
      </c>
      <c r="P1865">
        <f t="shared" si="175"/>
        <v>1250</v>
      </c>
      <c r="Q1865" t="str">
        <f t="shared" si="176"/>
        <v>games</v>
      </c>
      <c r="R1865" t="str">
        <f t="shared" si="177"/>
        <v>mobile games</v>
      </c>
      <c r="S1865" s="6">
        <f t="shared" si="178"/>
        <v>41772.797280092593</v>
      </c>
      <c r="T1865" s="6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4"/>
        <v>0.42892307692307691</v>
      </c>
      <c r="P1866">
        <f t="shared" si="175"/>
        <v>135.41666666666666</v>
      </c>
      <c r="Q1866" t="str">
        <f t="shared" si="176"/>
        <v>games</v>
      </c>
      <c r="R1866" t="str">
        <f t="shared" si="177"/>
        <v>mobile games</v>
      </c>
      <c r="S1866" s="6">
        <f t="shared" si="178"/>
        <v>41733.716435185182</v>
      </c>
      <c r="T1866" s="6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4"/>
        <v>3.6363636363636364E-5</v>
      </c>
      <c r="P1867">
        <f t="shared" si="175"/>
        <v>55000</v>
      </c>
      <c r="Q1867" t="str">
        <f t="shared" si="176"/>
        <v>games</v>
      </c>
      <c r="R1867" t="str">
        <f t="shared" si="177"/>
        <v>mobile games</v>
      </c>
      <c r="S1867" s="6">
        <f t="shared" si="178"/>
        <v>42645.367442129631</v>
      </c>
      <c r="T1867" s="6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4"/>
        <v>5.0000000000000001E-3</v>
      </c>
      <c r="P1868">
        <f t="shared" si="175"/>
        <v>12500</v>
      </c>
      <c r="Q1868" t="str">
        <f t="shared" si="176"/>
        <v>games</v>
      </c>
      <c r="R1868" t="str">
        <f t="shared" si="177"/>
        <v>mobile games</v>
      </c>
      <c r="S1868" s="6">
        <f t="shared" si="178"/>
        <v>42742.246493055558</v>
      </c>
      <c r="T1868" s="6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4"/>
        <v>5.0000000000000001E-4</v>
      </c>
      <c r="P1869">
        <f t="shared" si="175"/>
        <v>20000</v>
      </c>
      <c r="Q1869" t="str">
        <f t="shared" si="176"/>
        <v>games</v>
      </c>
      <c r="R1869" t="str">
        <f t="shared" si="177"/>
        <v>mobile games</v>
      </c>
      <c r="S1869" s="6">
        <f t="shared" si="178"/>
        <v>42649.924907407403</v>
      </c>
      <c r="T1869" s="6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4"/>
        <v>4.8680000000000001E-2</v>
      </c>
      <c r="P1870">
        <f t="shared" si="175"/>
        <v>1470.5882352941176</v>
      </c>
      <c r="Q1870" t="str">
        <f t="shared" si="176"/>
        <v>games</v>
      </c>
      <c r="R1870" t="str">
        <f t="shared" si="177"/>
        <v>mobile games</v>
      </c>
      <c r="S1870" s="6">
        <f t="shared" si="178"/>
        <v>42328.779224537036</v>
      </c>
      <c r="T1870" s="6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4"/>
        <v>0</v>
      </c>
      <c r="P1871">
        <f t="shared" si="175"/>
        <v>0</v>
      </c>
      <c r="Q1871" t="str">
        <f t="shared" si="176"/>
        <v>games</v>
      </c>
      <c r="R1871" t="str">
        <f t="shared" si="177"/>
        <v>mobile games</v>
      </c>
      <c r="S1871" s="6">
        <f t="shared" si="178"/>
        <v>42709.002881944441</v>
      </c>
      <c r="T1871" s="6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4"/>
        <v>0.10314285714285715</v>
      </c>
      <c r="P1872">
        <f t="shared" si="175"/>
        <v>318.18181818181819</v>
      </c>
      <c r="Q1872" t="str">
        <f t="shared" si="176"/>
        <v>games</v>
      </c>
      <c r="R1872" t="str">
        <f t="shared" si="177"/>
        <v>mobile games</v>
      </c>
      <c r="S1872" s="6">
        <f t="shared" si="178"/>
        <v>42371.355729166666</v>
      </c>
      <c r="T1872" s="6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4"/>
        <v>0.7178461538461538</v>
      </c>
      <c r="P1873">
        <f t="shared" si="175"/>
        <v>68.421052631578945</v>
      </c>
      <c r="Q1873" t="str">
        <f t="shared" si="176"/>
        <v>games</v>
      </c>
      <c r="R1873" t="str">
        <f t="shared" si="177"/>
        <v>mobile games</v>
      </c>
      <c r="S1873" s="6">
        <f t="shared" si="178"/>
        <v>41923.783576388887</v>
      </c>
      <c r="T1873" s="6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4"/>
        <v>1.06E-2</v>
      </c>
      <c r="P1874">
        <f t="shared" si="175"/>
        <v>1538.4615384615386</v>
      </c>
      <c r="Q1874" t="str">
        <f t="shared" si="176"/>
        <v>games</v>
      </c>
      <c r="R1874" t="str">
        <f t="shared" si="177"/>
        <v>mobile games</v>
      </c>
      <c r="S1874" s="6">
        <f t="shared" si="178"/>
        <v>42155.129652777774</v>
      </c>
      <c r="T1874" s="6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4"/>
        <v>4.4999999999999997E-3</v>
      </c>
      <c r="P1875">
        <f t="shared" si="175"/>
        <v>4000</v>
      </c>
      <c r="Q1875" t="str">
        <f t="shared" si="176"/>
        <v>games</v>
      </c>
      <c r="R1875" t="str">
        <f t="shared" si="177"/>
        <v>mobile games</v>
      </c>
      <c r="S1875" s="6">
        <f t="shared" si="178"/>
        <v>42164.615856481483</v>
      </c>
      <c r="T1875" s="6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4"/>
        <v>1.6249999999999999E-4</v>
      </c>
      <c r="P1876">
        <f t="shared" si="175"/>
        <v>80000</v>
      </c>
      <c r="Q1876" t="str">
        <f t="shared" si="176"/>
        <v>games</v>
      </c>
      <c r="R1876" t="str">
        <f t="shared" si="177"/>
        <v>mobile games</v>
      </c>
      <c r="S1876" s="6">
        <f t="shared" si="178"/>
        <v>42529.969131944439</v>
      </c>
      <c r="T1876" s="6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4"/>
        <v>5.1000000000000004E-3</v>
      </c>
      <c r="P1877">
        <f t="shared" si="175"/>
        <v>3333.3333333333335</v>
      </c>
      <c r="Q1877" t="str">
        <f t="shared" si="176"/>
        <v>games</v>
      </c>
      <c r="R1877" t="str">
        <f t="shared" si="177"/>
        <v>mobile games</v>
      </c>
      <c r="S1877" s="6">
        <f t="shared" si="178"/>
        <v>42528.899398148147</v>
      </c>
      <c r="T1877" s="6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4"/>
        <v>0</v>
      </c>
      <c r="P1878">
        <f t="shared" si="175"/>
        <v>0</v>
      </c>
      <c r="Q1878" t="str">
        <f t="shared" si="176"/>
        <v>games</v>
      </c>
      <c r="R1878" t="str">
        <f t="shared" si="177"/>
        <v>mobile games</v>
      </c>
      <c r="S1878" s="6">
        <f t="shared" si="178"/>
        <v>41776.284780092588</v>
      </c>
      <c r="T1878" s="6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4"/>
        <v>0</v>
      </c>
      <c r="P1879">
        <f t="shared" si="175"/>
        <v>0</v>
      </c>
      <c r="Q1879" t="str">
        <f t="shared" si="176"/>
        <v>games</v>
      </c>
      <c r="R1879" t="str">
        <f t="shared" si="177"/>
        <v>mobile games</v>
      </c>
      <c r="S1879" s="6">
        <f t="shared" si="178"/>
        <v>42035.029224537036</v>
      </c>
      <c r="T1879" s="6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4"/>
        <v>0</v>
      </c>
      <c r="P1880">
        <f t="shared" si="175"/>
        <v>0</v>
      </c>
      <c r="Q1880" t="str">
        <f t="shared" si="176"/>
        <v>games</v>
      </c>
      <c r="R1880" t="str">
        <f t="shared" si="177"/>
        <v>mobile games</v>
      </c>
      <c r="S1880" s="6">
        <f t="shared" si="178"/>
        <v>41773.008738425924</v>
      </c>
      <c r="T1880" s="6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4"/>
        <v>1.1999999999999999E-3</v>
      </c>
      <c r="P1881">
        <f t="shared" si="175"/>
        <v>2500</v>
      </c>
      <c r="Q1881" t="str">
        <f t="shared" si="176"/>
        <v>games</v>
      </c>
      <c r="R1881" t="str">
        <f t="shared" si="177"/>
        <v>mobile games</v>
      </c>
      <c r="S1881" s="6">
        <f t="shared" si="178"/>
        <v>42413.649641203709</v>
      </c>
      <c r="T1881" s="6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4"/>
        <v>0.20080000000000001</v>
      </c>
      <c r="P1882">
        <f t="shared" si="175"/>
        <v>208.33333333333334</v>
      </c>
      <c r="Q1882" t="str">
        <f t="shared" si="176"/>
        <v>games</v>
      </c>
      <c r="R1882" t="str">
        <f t="shared" si="177"/>
        <v>mobile games</v>
      </c>
      <c r="S1882" s="6">
        <f t="shared" si="178"/>
        <v>42430.566898148143</v>
      </c>
      <c r="T1882" s="6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4"/>
        <v>1.726845</v>
      </c>
      <c r="P1883">
        <f t="shared" si="175"/>
        <v>28.571428571428573</v>
      </c>
      <c r="Q1883" t="str">
        <f t="shared" si="176"/>
        <v>music</v>
      </c>
      <c r="R1883" t="str">
        <f t="shared" si="177"/>
        <v>indie rock</v>
      </c>
      <c r="S1883" s="6">
        <f t="shared" si="178"/>
        <v>42043.152650462958</v>
      </c>
      <c r="T1883" s="6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4"/>
        <v>1.008955223880597</v>
      </c>
      <c r="P1884">
        <f t="shared" si="175"/>
        <v>41.358024691358025</v>
      </c>
      <c r="Q1884" t="str">
        <f t="shared" si="176"/>
        <v>music</v>
      </c>
      <c r="R1884" t="str">
        <f t="shared" si="177"/>
        <v>indie rock</v>
      </c>
      <c r="S1884" s="6">
        <f t="shared" si="178"/>
        <v>41067.949212962965</v>
      </c>
      <c r="T1884" s="6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4"/>
        <v>1.0480480480480481</v>
      </c>
      <c r="P1885">
        <f t="shared" si="175"/>
        <v>31.21875</v>
      </c>
      <c r="Q1885" t="str">
        <f t="shared" si="176"/>
        <v>music</v>
      </c>
      <c r="R1885" t="str">
        <f t="shared" si="177"/>
        <v>indie rock</v>
      </c>
      <c r="S1885" s="6">
        <f t="shared" si="178"/>
        <v>40977.948009259257</v>
      </c>
      <c r="T1885" s="6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4"/>
        <v>1.351</v>
      </c>
      <c r="P1886">
        <f t="shared" si="175"/>
        <v>38.46153846153846</v>
      </c>
      <c r="Q1886" t="str">
        <f t="shared" si="176"/>
        <v>music</v>
      </c>
      <c r="R1886" t="str">
        <f t="shared" si="177"/>
        <v>indie rock</v>
      </c>
      <c r="S1886" s="6">
        <f t="shared" si="178"/>
        <v>41205.198321759257</v>
      </c>
      <c r="T1886" s="6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4"/>
        <v>1.1632786885245903</v>
      </c>
      <c r="P1887">
        <f t="shared" si="175"/>
        <v>43.571428571428569</v>
      </c>
      <c r="Q1887" t="str">
        <f t="shared" si="176"/>
        <v>music</v>
      </c>
      <c r="R1887" t="str">
        <f t="shared" si="177"/>
        <v>indie rock</v>
      </c>
      <c r="S1887" s="6">
        <f t="shared" si="178"/>
        <v>41099.093865740739</v>
      </c>
      <c r="T1887" s="6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4"/>
        <v>1.0208333333333333</v>
      </c>
      <c r="P1888">
        <f t="shared" si="175"/>
        <v>41.379310344827587</v>
      </c>
      <c r="Q1888" t="str">
        <f t="shared" si="176"/>
        <v>music</v>
      </c>
      <c r="R1888" t="str">
        <f t="shared" si="177"/>
        <v>indie rock</v>
      </c>
      <c r="S1888" s="6">
        <f t="shared" si="178"/>
        <v>41925.906689814816</v>
      </c>
      <c r="T1888" s="6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4"/>
        <v>1.1116666666666666</v>
      </c>
      <c r="P1889">
        <f t="shared" si="175"/>
        <v>375</v>
      </c>
      <c r="Q1889" t="str">
        <f t="shared" si="176"/>
        <v>music</v>
      </c>
      <c r="R1889" t="str">
        <f t="shared" si="177"/>
        <v>indie rock</v>
      </c>
      <c r="S1889" s="6">
        <f t="shared" si="178"/>
        <v>42323.800138888888</v>
      </c>
      <c r="T1889" s="6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4"/>
        <v>1.6608000000000001</v>
      </c>
      <c r="P1890">
        <f t="shared" si="175"/>
        <v>28.089887640449437</v>
      </c>
      <c r="Q1890" t="str">
        <f t="shared" si="176"/>
        <v>music</v>
      </c>
      <c r="R1890" t="str">
        <f t="shared" si="177"/>
        <v>indie rock</v>
      </c>
      <c r="S1890" s="6">
        <f t="shared" si="178"/>
        <v>40299.239953703705</v>
      </c>
      <c r="T1890" s="6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4"/>
        <v>1.0660000000000001</v>
      </c>
      <c r="P1891">
        <f t="shared" si="175"/>
        <v>45.454545454545453</v>
      </c>
      <c r="Q1891" t="str">
        <f t="shared" si="176"/>
        <v>music</v>
      </c>
      <c r="R1891" t="str">
        <f t="shared" si="177"/>
        <v>indie rock</v>
      </c>
      <c r="S1891" s="6">
        <f t="shared" si="178"/>
        <v>41299.793356481481</v>
      </c>
      <c r="T1891" s="6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4"/>
        <v>1.4458441666666668</v>
      </c>
      <c r="P1892">
        <f t="shared" si="175"/>
        <v>48.780487804878049</v>
      </c>
      <c r="Q1892" t="str">
        <f t="shared" si="176"/>
        <v>music</v>
      </c>
      <c r="R1892" t="str">
        <f t="shared" si="177"/>
        <v>indie rock</v>
      </c>
      <c r="S1892" s="6">
        <f t="shared" si="178"/>
        <v>41228.786203703705</v>
      </c>
      <c r="T1892" s="6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4"/>
        <v>1.0555000000000001</v>
      </c>
      <c r="P1893">
        <f t="shared" si="175"/>
        <v>83.333333333333329</v>
      </c>
      <c r="Q1893" t="str">
        <f t="shared" si="176"/>
        <v>music</v>
      </c>
      <c r="R1893" t="str">
        <f t="shared" si="177"/>
        <v>indie rock</v>
      </c>
      <c r="S1893" s="6">
        <f t="shared" si="178"/>
        <v>40335.798078703701</v>
      </c>
      <c r="T1893" s="6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4"/>
        <v>1.3660000000000001</v>
      </c>
      <c r="P1894">
        <f t="shared" si="175"/>
        <v>19.23076923076923</v>
      </c>
      <c r="Q1894" t="str">
        <f t="shared" si="176"/>
        <v>music</v>
      </c>
      <c r="R1894" t="str">
        <f t="shared" si="177"/>
        <v>indie rock</v>
      </c>
      <c r="S1894" s="6">
        <f t="shared" si="178"/>
        <v>40671.637511574074</v>
      </c>
      <c r="T1894" s="6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4"/>
        <v>1.04</v>
      </c>
      <c r="P1895">
        <f t="shared" si="175"/>
        <v>55.555555555555557</v>
      </c>
      <c r="Q1895" t="str">
        <f t="shared" si="176"/>
        <v>music</v>
      </c>
      <c r="R1895" t="str">
        <f t="shared" si="177"/>
        <v>indie rock</v>
      </c>
      <c r="S1895" s="6">
        <f t="shared" si="178"/>
        <v>40632.94195601852</v>
      </c>
      <c r="T1895" s="6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4"/>
        <v>1.145</v>
      </c>
      <c r="P1896">
        <f t="shared" si="175"/>
        <v>50</v>
      </c>
      <c r="Q1896" t="str">
        <f t="shared" si="176"/>
        <v>music</v>
      </c>
      <c r="R1896" t="str">
        <f t="shared" si="177"/>
        <v>indie rock</v>
      </c>
      <c r="S1896" s="6">
        <f t="shared" si="178"/>
        <v>40920.904895833337</v>
      </c>
      <c r="T1896" s="6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4"/>
        <v>1.0171957671957672</v>
      </c>
      <c r="P1897">
        <f t="shared" si="175"/>
        <v>193.02127659574469</v>
      </c>
      <c r="Q1897" t="str">
        <f t="shared" si="176"/>
        <v>music</v>
      </c>
      <c r="R1897" t="str">
        <f t="shared" si="177"/>
        <v>indie rock</v>
      </c>
      <c r="S1897" s="6">
        <f t="shared" si="178"/>
        <v>42267.746782407412</v>
      </c>
      <c r="T1897" s="6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4"/>
        <v>1.2394678492239468</v>
      </c>
      <c r="P1898">
        <f t="shared" si="175"/>
        <v>34.692307692307693</v>
      </c>
      <c r="Q1898" t="str">
        <f t="shared" si="176"/>
        <v>music</v>
      </c>
      <c r="R1898" t="str">
        <f t="shared" si="177"/>
        <v>indie rock</v>
      </c>
      <c r="S1898" s="6">
        <f t="shared" si="178"/>
        <v>40981.710243055553</v>
      </c>
      <c r="T1898" s="6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4"/>
        <v>1.0245669291338582</v>
      </c>
      <c r="P1899">
        <f t="shared" si="175"/>
        <v>34.699453551912569</v>
      </c>
      <c r="Q1899" t="str">
        <f t="shared" si="176"/>
        <v>music</v>
      </c>
      <c r="R1899" t="str">
        <f t="shared" si="177"/>
        <v>indie rock</v>
      </c>
      <c r="S1899" s="6">
        <f t="shared" si="178"/>
        <v>41680.583402777782</v>
      </c>
      <c r="T1899" s="6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4"/>
        <v>1.4450000000000001</v>
      </c>
      <c r="P1900">
        <f t="shared" si="175"/>
        <v>47.61904761904762</v>
      </c>
      <c r="Q1900" t="str">
        <f t="shared" si="176"/>
        <v>music</v>
      </c>
      <c r="R1900" t="str">
        <f t="shared" si="177"/>
        <v>indie rock</v>
      </c>
      <c r="S1900" s="6">
        <f t="shared" si="178"/>
        <v>42366.192974537036</v>
      </c>
      <c r="T1900" s="6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4"/>
        <v>1.3333333333333333</v>
      </c>
      <c r="P1901">
        <f t="shared" si="175"/>
        <v>21.428571428571427</v>
      </c>
      <c r="Q1901" t="str">
        <f t="shared" si="176"/>
        <v>music</v>
      </c>
      <c r="R1901" t="str">
        <f t="shared" si="177"/>
        <v>indie rock</v>
      </c>
      <c r="S1901" s="6">
        <f t="shared" si="178"/>
        <v>42058.941736111112</v>
      </c>
      <c r="T1901" s="6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4"/>
        <v>1.0936440000000001</v>
      </c>
      <c r="P1902">
        <f t="shared" si="175"/>
        <v>46.296296296296298</v>
      </c>
      <c r="Q1902" t="str">
        <f t="shared" si="176"/>
        <v>music</v>
      </c>
      <c r="R1902" t="str">
        <f t="shared" si="177"/>
        <v>indie rock</v>
      </c>
      <c r="S1902" s="6">
        <f t="shared" si="178"/>
        <v>41160.871886574074</v>
      </c>
      <c r="T1902" s="6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4"/>
        <v>2.696969696969697E-2</v>
      </c>
      <c r="P1903">
        <f t="shared" si="175"/>
        <v>3960</v>
      </c>
      <c r="Q1903" t="str">
        <f t="shared" si="176"/>
        <v>technology</v>
      </c>
      <c r="R1903" t="str">
        <f t="shared" si="177"/>
        <v>gadgets</v>
      </c>
      <c r="S1903" s="6">
        <f t="shared" si="178"/>
        <v>42116.54315972222</v>
      </c>
      <c r="T1903" s="6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4"/>
        <v>1.2E-2</v>
      </c>
      <c r="P1904">
        <f t="shared" si="175"/>
        <v>333.33333333333331</v>
      </c>
      <c r="Q1904" t="str">
        <f t="shared" si="176"/>
        <v>technology</v>
      </c>
      <c r="R1904" t="str">
        <f t="shared" si="177"/>
        <v>gadgets</v>
      </c>
      <c r="S1904" s="6">
        <f t="shared" si="178"/>
        <v>42037.789895833332</v>
      </c>
      <c r="T1904" s="6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4"/>
        <v>0.46600000000000003</v>
      </c>
      <c r="P1905">
        <f t="shared" si="175"/>
        <v>73.170731707317074</v>
      </c>
      <c r="Q1905" t="str">
        <f t="shared" si="176"/>
        <v>technology</v>
      </c>
      <c r="R1905" t="str">
        <f t="shared" si="177"/>
        <v>gadgets</v>
      </c>
      <c r="S1905" s="6">
        <f t="shared" si="178"/>
        <v>42702.770729166667</v>
      </c>
      <c r="T1905" s="6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4"/>
        <v>1E-3</v>
      </c>
      <c r="P1906">
        <f t="shared" si="175"/>
        <v>25000</v>
      </c>
      <c r="Q1906" t="str">
        <f t="shared" si="176"/>
        <v>technology</v>
      </c>
      <c r="R1906" t="str">
        <f t="shared" si="177"/>
        <v>gadgets</v>
      </c>
      <c r="S1906" s="6">
        <f t="shared" si="178"/>
        <v>42326.685428240744</v>
      </c>
      <c r="T1906" s="6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4"/>
        <v>1.6800000000000001E-3</v>
      </c>
      <c r="P1907">
        <f t="shared" si="175"/>
        <v>6250</v>
      </c>
      <c r="Q1907" t="str">
        <f t="shared" si="176"/>
        <v>technology</v>
      </c>
      <c r="R1907" t="str">
        <f t="shared" si="177"/>
        <v>gadgets</v>
      </c>
      <c r="S1907" s="6">
        <f t="shared" si="178"/>
        <v>41859.925856481481</v>
      </c>
      <c r="T1907" s="6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4"/>
        <v>0.42759999999999998</v>
      </c>
      <c r="P1908">
        <f t="shared" si="175"/>
        <v>505.05050505050502</v>
      </c>
      <c r="Q1908" t="str">
        <f t="shared" si="176"/>
        <v>technology</v>
      </c>
      <c r="R1908" t="str">
        <f t="shared" si="177"/>
        <v>gadgets</v>
      </c>
      <c r="S1908" s="6">
        <f t="shared" si="178"/>
        <v>42514.671099537038</v>
      </c>
      <c r="T1908" s="6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4"/>
        <v>2.8333333333333335E-3</v>
      </c>
      <c r="P1909">
        <f t="shared" si="175"/>
        <v>7500</v>
      </c>
      <c r="Q1909" t="str">
        <f t="shared" si="176"/>
        <v>technology</v>
      </c>
      <c r="R1909" t="str">
        <f t="shared" si="177"/>
        <v>gadgets</v>
      </c>
      <c r="S1909" s="6">
        <f t="shared" si="178"/>
        <v>41767.587094907409</v>
      </c>
      <c r="T1909" s="6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4"/>
        <v>1.7319999999999999E-2</v>
      </c>
      <c r="P1910">
        <f t="shared" si="175"/>
        <v>6250</v>
      </c>
      <c r="Q1910" t="str">
        <f t="shared" si="176"/>
        <v>technology</v>
      </c>
      <c r="R1910" t="str">
        <f t="shared" si="177"/>
        <v>gadgets</v>
      </c>
      <c r="S1910" s="6">
        <f t="shared" si="178"/>
        <v>42703.917824074073</v>
      </c>
      <c r="T1910" s="6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4"/>
        <v>0.14111428571428572</v>
      </c>
      <c r="P1911">
        <f t="shared" si="175"/>
        <v>921.0526315789474</v>
      </c>
      <c r="Q1911" t="str">
        <f t="shared" si="176"/>
        <v>technology</v>
      </c>
      <c r="R1911" t="str">
        <f t="shared" si="177"/>
        <v>gadgets</v>
      </c>
      <c r="S1911" s="6">
        <f t="shared" si="178"/>
        <v>41905.429155092592</v>
      </c>
      <c r="T1911" s="6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4"/>
        <v>0.39395294117647056</v>
      </c>
      <c r="P1912">
        <f t="shared" si="175"/>
        <v>298.24561403508773</v>
      </c>
      <c r="Q1912" t="str">
        <f t="shared" si="176"/>
        <v>technology</v>
      </c>
      <c r="R1912" t="str">
        <f t="shared" si="177"/>
        <v>gadgets</v>
      </c>
      <c r="S1912" s="6">
        <f t="shared" si="178"/>
        <v>42264.963159722218</v>
      </c>
      <c r="T1912" s="6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4"/>
        <v>2.3529411764705883E-4</v>
      </c>
      <c r="P1913">
        <f t="shared" si="175"/>
        <v>42500</v>
      </c>
      <c r="Q1913" t="str">
        <f t="shared" si="176"/>
        <v>technology</v>
      </c>
      <c r="R1913" t="str">
        <f t="shared" si="177"/>
        <v>gadgets</v>
      </c>
      <c r="S1913" s="6">
        <f t="shared" si="178"/>
        <v>41830.033958333333</v>
      </c>
      <c r="T1913" s="6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4"/>
        <v>0.59299999999999997</v>
      </c>
      <c r="P1914">
        <f t="shared" si="175"/>
        <v>119.04761904761905</v>
      </c>
      <c r="Q1914" t="str">
        <f t="shared" si="176"/>
        <v>technology</v>
      </c>
      <c r="R1914" t="str">
        <f t="shared" si="177"/>
        <v>gadgets</v>
      </c>
      <c r="S1914" s="6">
        <f t="shared" si="178"/>
        <v>42129.226388888885</v>
      </c>
      <c r="T1914" s="6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4"/>
        <v>1.3270833333333334E-2</v>
      </c>
      <c r="P1915">
        <f t="shared" si="175"/>
        <v>1846.1538461538462</v>
      </c>
      <c r="Q1915" t="str">
        <f t="shared" si="176"/>
        <v>technology</v>
      </c>
      <c r="R1915" t="str">
        <f t="shared" si="177"/>
        <v>gadgets</v>
      </c>
      <c r="S1915" s="6">
        <f t="shared" si="178"/>
        <v>41890.511319444442</v>
      </c>
      <c r="T1915" s="6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4"/>
        <v>9.0090090090090086E-2</v>
      </c>
      <c r="P1916">
        <f t="shared" si="175"/>
        <v>333</v>
      </c>
      <c r="Q1916" t="str">
        <f t="shared" si="176"/>
        <v>technology</v>
      </c>
      <c r="R1916" t="str">
        <f t="shared" si="177"/>
        <v>gadgets</v>
      </c>
      <c r="S1916" s="6">
        <f t="shared" si="178"/>
        <v>41929.174456018518</v>
      </c>
      <c r="T1916" s="6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4"/>
        <v>1.6E-2</v>
      </c>
      <c r="P1917">
        <f t="shared" si="175"/>
        <v>125</v>
      </c>
      <c r="Q1917" t="str">
        <f t="shared" si="176"/>
        <v>technology</v>
      </c>
      <c r="R1917" t="str">
        <f t="shared" si="177"/>
        <v>gadgets</v>
      </c>
      <c r="S1917" s="6">
        <f t="shared" si="178"/>
        <v>41864.04886574074</v>
      </c>
      <c r="T1917" s="6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4"/>
        <v>5.1000000000000004E-3</v>
      </c>
      <c r="P1918">
        <f t="shared" si="175"/>
        <v>3333.3333333333335</v>
      </c>
      <c r="Q1918" t="str">
        <f t="shared" si="176"/>
        <v>technology</v>
      </c>
      <c r="R1918" t="str">
        <f t="shared" si="177"/>
        <v>gadgets</v>
      </c>
      <c r="S1918" s="6">
        <f t="shared" si="178"/>
        <v>42656.717303240745</v>
      </c>
      <c r="T1918" s="6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4"/>
        <v>0.52570512820512816</v>
      </c>
      <c r="P1919">
        <f t="shared" si="175"/>
        <v>5571.4285714285716</v>
      </c>
      <c r="Q1919" t="str">
        <f t="shared" si="176"/>
        <v>technology</v>
      </c>
      <c r="R1919" t="str">
        <f t="shared" si="177"/>
        <v>gadgets</v>
      </c>
      <c r="S1919" s="6">
        <f t="shared" si="178"/>
        <v>42746.270057870366</v>
      </c>
      <c r="T1919" s="6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4"/>
        <v>1.04E-2</v>
      </c>
      <c r="P1920">
        <f t="shared" si="175"/>
        <v>2777.7777777777778</v>
      </c>
      <c r="Q1920" t="str">
        <f t="shared" si="176"/>
        <v>technology</v>
      </c>
      <c r="R1920" t="str">
        <f t="shared" si="177"/>
        <v>gadgets</v>
      </c>
      <c r="S1920" s="6">
        <f t="shared" si="178"/>
        <v>41828.789942129632</v>
      </c>
      <c r="T1920" s="6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4"/>
        <v>0.47399999999999998</v>
      </c>
      <c r="P1921">
        <f t="shared" si="175"/>
        <v>62.5</v>
      </c>
      <c r="Q1921" t="str">
        <f t="shared" si="176"/>
        <v>technology</v>
      </c>
      <c r="R1921" t="str">
        <f t="shared" si="177"/>
        <v>gadgets</v>
      </c>
      <c r="S1921" s="6">
        <f t="shared" si="178"/>
        <v>42113.875567129624</v>
      </c>
      <c r="T1921" s="6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74"/>
        <v>0.43030000000000002</v>
      </c>
      <c r="P1922">
        <f t="shared" si="175"/>
        <v>95.238095238095241</v>
      </c>
      <c r="Q1922" t="str">
        <f t="shared" si="176"/>
        <v>technology</v>
      </c>
      <c r="R1922" t="str">
        <f t="shared" si="177"/>
        <v>gadgets</v>
      </c>
      <c r="S1922" s="6">
        <f t="shared" si="178"/>
        <v>42270.875706018516</v>
      </c>
      <c r="T1922" s="6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80">E1923/D1923</f>
        <v>1.3680000000000001</v>
      </c>
      <c r="P1923">
        <f t="shared" ref="P1923:P1986" si="181">IFERROR(D1923/L1923,0)</f>
        <v>39.473684210526315</v>
      </c>
      <c r="Q1923" t="str">
        <f t="shared" ref="Q1923:Q1986" si="182">LEFT(N1923,FIND("/",N1923)-1)</f>
        <v>music</v>
      </c>
      <c r="R1923" t="str">
        <f t="shared" ref="R1923:R1986" si="183">MID(N1923,FIND("/",N1923)+1,100)</f>
        <v>indie rock</v>
      </c>
      <c r="S1923" s="6">
        <f t="shared" ref="S1923:S1986" si="184">(((J1923/60)/60)/24)+DATE(1970,1,1)</f>
        <v>41074.221562500003</v>
      </c>
      <c r="T1923" s="6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0"/>
        <v>1.1555</v>
      </c>
      <c r="P1924">
        <f t="shared" si="181"/>
        <v>31.25</v>
      </c>
      <c r="Q1924" t="str">
        <f t="shared" si="182"/>
        <v>music</v>
      </c>
      <c r="R1924" t="str">
        <f t="shared" si="183"/>
        <v>indie rock</v>
      </c>
      <c r="S1924" s="6">
        <f t="shared" si="184"/>
        <v>41590.255868055552</v>
      </c>
      <c r="T1924" s="6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0"/>
        <v>2.4079999999999999</v>
      </c>
      <c r="P1925">
        <f t="shared" si="181"/>
        <v>9.615384615384615</v>
      </c>
      <c r="Q1925" t="str">
        <f t="shared" si="182"/>
        <v>music</v>
      </c>
      <c r="R1925" t="str">
        <f t="shared" si="183"/>
        <v>indie rock</v>
      </c>
      <c r="S1925" s="6">
        <f t="shared" si="184"/>
        <v>40772.848749999997</v>
      </c>
      <c r="T1925" s="6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0"/>
        <v>1.1439999999999999</v>
      </c>
      <c r="P1926">
        <f t="shared" si="181"/>
        <v>90.909090909090907</v>
      </c>
      <c r="Q1926" t="str">
        <f t="shared" si="182"/>
        <v>music</v>
      </c>
      <c r="R1926" t="str">
        <f t="shared" si="183"/>
        <v>indie rock</v>
      </c>
      <c r="S1926" s="6">
        <f t="shared" si="184"/>
        <v>41626.761053240742</v>
      </c>
      <c r="T1926" s="6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0"/>
        <v>1.1033333333333333</v>
      </c>
      <c r="P1927">
        <f t="shared" si="181"/>
        <v>28.846153846153847</v>
      </c>
      <c r="Q1927" t="str">
        <f t="shared" si="182"/>
        <v>music</v>
      </c>
      <c r="R1927" t="str">
        <f t="shared" si="183"/>
        <v>indie rock</v>
      </c>
      <c r="S1927" s="6">
        <f t="shared" si="184"/>
        <v>41535.90148148148</v>
      </c>
      <c r="T1927" s="6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0"/>
        <v>1.9537933333333333</v>
      </c>
      <c r="P1928">
        <f t="shared" si="181"/>
        <v>14.018691588785046</v>
      </c>
      <c r="Q1928" t="str">
        <f t="shared" si="182"/>
        <v>music</v>
      </c>
      <c r="R1928" t="str">
        <f t="shared" si="183"/>
        <v>indie rock</v>
      </c>
      <c r="S1928" s="6">
        <f t="shared" si="184"/>
        <v>40456.954351851848</v>
      </c>
      <c r="T1928" s="6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0"/>
        <v>1.0333333333333334</v>
      </c>
      <c r="P1929">
        <f t="shared" si="181"/>
        <v>54.545454545454547</v>
      </c>
      <c r="Q1929" t="str">
        <f t="shared" si="182"/>
        <v>music</v>
      </c>
      <c r="R1929" t="str">
        <f t="shared" si="183"/>
        <v>indie rock</v>
      </c>
      <c r="S1929" s="6">
        <f t="shared" si="184"/>
        <v>40960.861562500002</v>
      </c>
      <c r="T1929" s="6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0"/>
        <v>1.031372549019608</v>
      </c>
      <c r="P1930">
        <f t="shared" si="181"/>
        <v>75</v>
      </c>
      <c r="Q1930" t="str">
        <f t="shared" si="182"/>
        <v>music</v>
      </c>
      <c r="R1930" t="str">
        <f t="shared" si="183"/>
        <v>indie rock</v>
      </c>
      <c r="S1930" s="6">
        <f t="shared" si="184"/>
        <v>41371.648078703707</v>
      </c>
      <c r="T1930" s="6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0"/>
        <v>1.003125</v>
      </c>
      <c r="P1931">
        <f t="shared" si="181"/>
        <v>42.666666666666664</v>
      </c>
      <c r="Q1931" t="str">
        <f t="shared" si="182"/>
        <v>music</v>
      </c>
      <c r="R1931" t="str">
        <f t="shared" si="183"/>
        <v>indie rock</v>
      </c>
      <c r="S1931" s="6">
        <f t="shared" si="184"/>
        <v>40687.021597222221</v>
      </c>
      <c r="T1931" s="6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0"/>
        <v>1.27</v>
      </c>
      <c r="P1932">
        <f t="shared" si="181"/>
        <v>38.46153846153846</v>
      </c>
      <c r="Q1932" t="str">
        <f t="shared" si="182"/>
        <v>music</v>
      </c>
      <c r="R1932" t="str">
        <f t="shared" si="183"/>
        <v>indie rock</v>
      </c>
      <c r="S1932" s="6">
        <f t="shared" si="184"/>
        <v>41402.558819444443</v>
      </c>
      <c r="T1932" s="6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0"/>
        <v>1.20601</v>
      </c>
      <c r="P1933">
        <f t="shared" si="181"/>
        <v>40</v>
      </c>
      <c r="Q1933" t="str">
        <f t="shared" si="182"/>
        <v>music</v>
      </c>
      <c r="R1933" t="str">
        <f t="shared" si="183"/>
        <v>indie rock</v>
      </c>
      <c r="S1933" s="6">
        <f t="shared" si="184"/>
        <v>41037.892465277779</v>
      </c>
      <c r="T1933" s="6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0"/>
        <v>1.0699047619047619</v>
      </c>
      <c r="P1934">
        <f t="shared" si="181"/>
        <v>65.625</v>
      </c>
      <c r="Q1934" t="str">
        <f t="shared" si="182"/>
        <v>music</v>
      </c>
      <c r="R1934" t="str">
        <f t="shared" si="183"/>
        <v>indie rock</v>
      </c>
      <c r="S1934" s="6">
        <f t="shared" si="184"/>
        <v>40911.809872685182</v>
      </c>
      <c r="T1934" s="6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0"/>
        <v>1.7243333333333333</v>
      </c>
      <c r="P1935">
        <f t="shared" si="181"/>
        <v>54.545454545454547</v>
      </c>
      <c r="Q1935" t="str">
        <f t="shared" si="182"/>
        <v>music</v>
      </c>
      <c r="R1935" t="str">
        <f t="shared" si="183"/>
        <v>indie rock</v>
      </c>
      <c r="S1935" s="6">
        <f t="shared" si="184"/>
        <v>41879.130868055552</v>
      </c>
      <c r="T1935" s="6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0"/>
        <v>1.2362</v>
      </c>
      <c r="P1936">
        <f t="shared" si="181"/>
        <v>64.935064935064929</v>
      </c>
      <c r="Q1936" t="str">
        <f t="shared" si="182"/>
        <v>music</v>
      </c>
      <c r="R1936" t="str">
        <f t="shared" si="183"/>
        <v>indie rock</v>
      </c>
      <c r="S1936" s="6">
        <f t="shared" si="184"/>
        <v>40865.867141203707</v>
      </c>
      <c r="T1936" s="6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0"/>
        <v>1.0840000000000001</v>
      </c>
      <c r="P1937">
        <f t="shared" si="181"/>
        <v>50</v>
      </c>
      <c r="Q1937" t="str">
        <f t="shared" si="182"/>
        <v>music</v>
      </c>
      <c r="R1937" t="str">
        <f t="shared" si="183"/>
        <v>indie rock</v>
      </c>
      <c r="S1937" s="6">
        <f t="shared" si="184"/>
        <v>41773.932534722226</v>
      </c>
      <c r="T1937" s="6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0"/>
        <v>1.1652013333333333</v>
      </c>
      <c r="P1938">
        <f t="shared" si="181"/>
        <v>51.724137931034484</v>
      </c>
      <c r="Q1938" t="str">
        <f t="shared" si="182"/>
        <v>music</v>
      </c>
      <c r="R1938" t="str">
        <f t="shared" si="183"/>
        <v>indie rock</v>
      </c>
      <c r="S1938" s="6">
        <f t="shared" si="184"/>
        <v>40852.889699074076</v>
      </c>
      <c r="T1938" s="6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0"/>
        <v>1.8724499999999999</v>
      </c>
      <c r="P1939">
        <f t="shared" si="181"/>
        <v>20.689655172413794</v>
      </c>
      <c r="Q1939" t="str">
        <f t="shared" si="182"/>
        <v>music</v>
      </c>
      <c r="R1939" t="str">
        <f t="shared" si="183"/>
        <v>indie rock</v>
      </c>
      <c r="S1939" s="6">
        <f t="shared" si="184"/>
        <v>41059.118993055556</v>
      </c>
      <c r="T1939" s="6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0"/>
        <v>1.1593333333333333</v>
      </c>
      <c r="P1940">
        <f t="shared" si="181"/>
        <v>131.57894736842104</v>
      </c>
      <c r="Q1940" t="str">
        <f t="shared" si="182"/>
        <v>music</v>
      </c>
      <c r="R1940" t="str">
        <f t="shared" si="183"/>
        <v>indie rock</v>
      </c>
      <c r="S1940" s="6">
        <f t="shared" si="184"/>
        <v>41426.259618055556</v>
      </c>
      <c r="T1940" s="6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0"/>
        <v>1.107</v>
      </c>
      <c r="P1941">
        <f t="shared" si="181"/>
        <v>104.16666666666667</v>
      </c>
      <c r="Q1941" t="str">
        <f t="shared" si="182"/>
        <v>music</v>
      </c>
      <c r="R1941" t="str">
        <f t="shared" si="183"/>
        <v>indie rock</v>
      </c>
      <c r="S1941" s="6">
        <f t="shared" si="184"/>
        <v>41313.985046296293</v>
      </c>
      <c r="T1941" s="6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0"/>
        <v>1.7092307692307693</v>
      </c>
      <c r="P1942">
        <f t="shared" si="181"/>
        <v>20.967741935483872</v>
      </c>
      <c r="Q1942" t="str">
        <f t="shared" si="182"/>
        <v>music</v>
      </c>
      <c r="R1942" t="str">
        <f t="shared" si="183"/>
        <v>indie rock</v>
      </c>
      <c r="S1942" s="6">
        <f t="shared" si="184"/>
        <v>40670.507326388892</v>
      </c>
      <c r="T1942" s="6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0"/>
        <v>1.2611835600000001</v>
      </c>
      <c r="P1943">
        <f t="shared" si="181"/>
        <v>51.198033995494576</v>
      </c>
      <c r="Q1943" t="str">
        <f t="shared" si="182"/>
        <v>technology</v>
      </c>
      <c r="R1943" t="str">
        <f t="shared" si="183"/>
        <v>hardware</v>
      </c>
      <c r="S1943" s="6">
        <f t="shared" si="184"/>
        <v>41744.290868055556</v>
      </c>
      <c r="T1943" s="6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0"/>
        <v>1.3844033333333334</v>
      </c>
      <c r="P1944">
        <f t="shared" si="181"/>
        <v>63.157894736842103</v>
      </c>
      <c r="Q1944" t="str">
        <f t="shared" si="182"/>
        <v>technology</v>
      </c>
      <c r="R1944" t="str">
        <f t="shared" si="183"/>
        <v>hardware</v>
      </c>
      <c r="S1944" s="6">
        <f t="shared" si="184"/>
        <v>40638.828009259261</v>
      </c>
      <c r="T1944" s="6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0"/>
        <v>17.052499999999998</v>
      </c>
      <c r="P1945">
        <f t="shared" si="181"/>
        <v>4.0355125100887816</v>
      </c>
      <c r="Q1945" t="str">
        <f t="shared" si="182"/>
        <v>technology</v>
      </c>
      <c r="R1945" t="str">
        <f t="shared" si="183"/>
        <v>hardware</v>
      </c>
      <c r="S1945" s="6">
        <f t="shared" si="184"/>
        <v>42548.269861111112</v>
      </c>
      <c r="T1945" s="6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0"/>
        <v>7.8805550000000002</v>
      </c>
      <c r="P1946">
        <f t="shared" si="181"/>
        <v>22.358859698155396</v>
      </c>
      <c r="Q1946" t="str">
        <f t="shared" si="182"/>
        <v>technology</v>
      </c>
      <c r="R1946" t="str">
        <f t="shared" si="183"/>
        <v>hardware</v>
      </c>
      <c r="S1946" s="6">
        <f t="shared" si="184"/>
        <v>41730.584374999999</v>
      </c>
      <c r="T1946" s="6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0"/>
        <v>3.4801799999999998</v>
      </c>
      <c r="P1947">
        <f t="shared" si="181"/>
        <v>147.05882352941177</v>
      </c>
      <c r="Q1947" t="str">
        <f t="shared" si="182"/>
        <v>technology</v>
      </c>
      <c r="R1947" t="str">
        <f t="shared" si="183"/>
        <v>hardware</v>
      </c>
      <c r="S1947" s="6">
        <f t="shared" si="184"/>
        <v>42157.251828703709</v>
      </c>
      <c r="T1947" s="6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0"/>
        <v>1.4974666666666667</v>
      </c>
      <c r="P1948">
        <f t="shared" si="181"/>
        <v>107.14285714285714</v>
      </c>
      <c r="Q1948" t="str">
        <f t="shared" si="182"/>
        <v>technology</v>
      </c>
      <c r="R1948" t="str">
        <f t="shared" si="183"/>
        <v>hardware</v>
      </c>
      <c r="S1948" s="6">
        <f t="shared" si="184"/>
        <v>41689.150011574071</v>
      </c>
      <c r="T1948" s="6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0"/>
        <v>1.0063375000000001</v>
      </c>
      <c r="P1949">
        <f t="shared" si="181"/>
        <v>34.782608695652172</v>
      </c>
      <c r="Q1949" t="str">
        <f t="shared" si="182"/>
        <v>technology</v>
      </c>
      <c r="R1949" t="str">
        <f t="shared" si="183"/>
        <v>hardware</v>
      </c>
      <c r="S1949" s="6">
        <f t="shared" si="184"/>
        <v>40102.918055555558</v>
      </c>
      <c r="T1949" s="6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0"/>
        <v>8.0021100000000001</v>
      </c>
      <c r="P1950">
        <f t="shared" si="181"/>
        <v>23.557126030624264</v>
      </c>
      <c r="Q1950" t="str">
        <f t="shared" si="182"/>
        <v>technology</v>
      </c>
      <c r="R1950" t="str">
        <f t="shared" si="183"/>
        <v>hardware</v>
      </c>
      <c r="S1950" s="6">
        <f t="shared" si="184"/>
        <v>42473.604270833333</v>
      </c>
      <c r="T1950" s="6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0"/>
        <v>1.0600260000000001</v>
      </c>
      <c r="P1951">
        <f t="shared" si="181"/>
        <v>53.022269353128316</v>
      </c>
      <c r="Q1951" t="str">
        <f t="shared" si="182"/>
        <v>technology</v>
      </c>
      <c r="R1951" t="str">
        <f t="shared" si="183"/>
        <v>hardware</v>
      </c>
      <c r="S1951" s="6">
        <f t="shared" si="184"/>
        <v>41800.423043981478</v>
      </c>
      <c r="T1951" s="6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0"/>
        <v>2.0051866666666669</v>
      </c>
      <c r="P1952">
        <f t="shared" si="181"/>
        <v>25.586353944562898</v>
      </c>
      <c r="Q1952" t="str">
        <f t="shared" si="182"/>
        <v>technology</v>
      </c>
      <c r="R1952" t="str">
        <f t="shared" si="183"/>
        <v>hardware</v>
      </c>
      <c r="S1952" s="6">
        <f t="shared" si="184"/>
        <v>40624.181400462963</v>
      </c>
      <c r="T1952" s="6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0"/>
        <v>2.1244399999999999</v>
      </c>
      <c r="P1953">
        <f t="shared" si="181"/>
        <v>59.952038369304553</v>
      </c>
      <c r="Q1953" t="str">
        <f t="shared" si="182"/>
        <v>technology</v>
      </c>
      <c r="R1953" t="str">
        <f t="shared" si="183"/>
        <v>hardware</v>
      </c>
      <c r="S1953" s="6">
        <f t="shared" si="184"/>
        <v>42651.420567129629</v>
      </c>
      <c r="T1953" s="6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0"/>
        <v>1.9847237142857144</v>
      </c>
      <c r="P1954">
        <f t="shared" si="181"/>
        <v>51.319648093841643</v>
      </c>
      <c r="Q1954" t="str">
        <f t="shared" si="182"/>
        <v>technology</v>
      </c>
      <c r="R1954" t="str">
        <f t="shared" si="183"/>
        <v>hardware</v>
      </c>
      <c r="S1954" s="6">
        <f t="shared" si="184"/>
        <v>41526.60665509259</v>
      </c>
      <c r="T1954" s="6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0"/>
        <v>2.2594666666666665</v>
      </c>
      <c r="P1955">
        <f t="shared" si="181"/>
        <v>102.04081632653062</v>
      </c>
      <c r="Q1955" t="str">
        <f t="shared" si="182"/>
        <v>technology</v>
      </c>
      <c r="R1955" t="str">
        <f t="shared" si="183"/>
        <v>hardware</v>
      </c>
      <c r="S1955" s="6">
        <f t="shared" si="184"/>
        <v>40941.199826388889</v>
      </c>
      <c r="T1955" s="6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0"/>
        <v>6.9894800000000004</v>
      </c>
      <c r="P1956">
        <f t="shared" si="181"/>
        <v>120.48192771084338</v>
      </c>
      <c r="Q1956" t="str">
        <f t="shared" si="182"/>
        <v>technology</v>
      </c>
      <c r="R1956" t="str">
        <f t="shared" si="183"/>
        <v>hardware</v>
      </c>
      <c r="S1956" s="6">
        <f t="shared" si="184"/>
        <v>42394.580740740741</v>
      </c>
      <c r="T1956" s="6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0"/>
        <v>3.9859528571428569</v>
      </c>
      <c r="P1957">
        <f t="shared" si="181"/>
        <v>144.82758620689654</v>
      </c>
      <c r="Q1957" t="str">
        <f t="shared" si="182"/>
        <v>technology</v>
      </c>
      <c r="R1957" t="str">
        <f t="shared" si="183"/>
        <v>hardware</v>
      </c>
      <c r="S1957" s="6">
        <f t="shared" si="184"/>
        <v>41020.271770833337</v>
      </c>
      <c r="T1957" s="6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0"/>
        <v>2.9403333333333332</v>
      </c>
      <c r="P1958">
        <f t="shared" si="181"/>
        <v>164.38356164383561</v>
      </c>
      <c r="Q1958" t="str">
        <f t="shared" si="182"/>
        <v>technology</v>
      </c>
      <c r="R1958" t="str">
        <f t="shared" si="183"/>
        <v>hardware</v>
      </c>
      <c r="S1958" s="6">
        <f t="shared" si="184"/>
        <v>42067.923668981486</v>
      </c>
      <c r="T1958" s="6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0"/>
        <v>1.6750470000000002</v>
      </c>
      <c r="P1959">
        <f t="shared" si="181"/>
        <v>45.454545454545453</v>
      </c>
      <c r="Q1959" t="str">
        <f t="shared" si="182"/>
        <v>technology</v>
      </c>
      <c r="R1959" t="str">
        <f t="shared" si="183"/>
        <v>hardware</v>
      </c>
      <c r="S1959" s="6">
        <f t="shared" si="184"/>
        <v>41179.098530092589</v>
      </c>
      <c r="T1959" s="6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0"/>
        <v>14.355717142857143</v>
      </c>
      <c r="P1960">
        <f t="shared" si="181"/>
        <v>5.1622418879056049</v>
      </c>
      <c r="Q1960" t="str">
        <f t="shared" si="182"/>
        <v>technology</v>
      </c>
      <c r="R1960" t="str">
        <f t="shared" si="183"/>
        <v>hardware</v>
      </c>
      <c r="S1960" s="6">
        <f t="shared" si="184"/>
        <v>41326.987974537034</v>
      </c>
      <c r="T1960" s="6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0"/>
        <v>1.5673440000000001</v>
      </c>
      <c r="P1961">
        <f t="shared" si="181"/>
        <v>23.584905660377359</v>
      </c>
      <c r="Q1961" t="str">
        <f t="shared" si="182"/>
        <v>technology</v>
      </c>
      <c r="R1961" t="str">
        <f t="shared" si="183"/>
        <v>hardware</v>
      </c>
      <c r="S1961" s="6">
        <f t="shared" si="184"/>
        <v>41871.845601851855</v>
      </c>
      <c r="T1961" s="6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0"/>
        <v>1.1790285714285715</v>
      </c>
      <c r="P1962">
        <f t="shared" si="181"/>
        <v>2121.212121212121</v>
      </c>
      <c r="Q1962" t="str">
        <f t="shared" si="182"/>
        <v>technology</v>
      </c>
      <c r="R1962" t="str">
        <f t="shared" si="183"/>
        <v>hardware</v>
      </c>
      <c r="S1962" s="6">
        <f t="shared" si="184"/>
        <v>41964.362743055557</v>
      </c>
      <c r="T1962" s="6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0"/>
        <v>11.053811999999999</v>
      </c>
      <c r="P1963">
        <f t="shared" si="181"/>
        <v>6.1236987140232699</v>
      </c>
      <c r="Q1963" t="str">
        <f t="shared" si="182"/>
        <v>technology</v>
      </c>
      <c r="R1963" t="str">
        <f t="shared" si="183"/>
        <v>hardware</v>
      </c>
      <c r="S1963" s="6">
        <f t="shared" si="184"/>
        <v>41148.194641203707</v>
      </c>
      <c r="T1963" s="6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0"/>
        <v>1.9292499999999999</v>
      </c>
      <c r="P1964">
        <f t="shared" si="181"/>
        <v>32.679738562091501</v>
      </c>
      <c r="Q1964" t="str">
        <f t="shared" si="182"/>
        <v>technology</v>
      </c>
      <c r="R1964" t="str">
        <f t="shared" si="183"/>
        <v>hardware</v>
      </c>
      <c r="S1964" s="6">
        <f t="shared" si="184"/>
        <v>41742.780509259261</v>
      </c>
      <c r="T1964" s="6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0"/>
        <v>1.268842105263158</v>
      </c>
      <c r="P1965">
        <f t="shared" si="181"/>
        <v>92.682926829268297</v>
      </c>
      <c r="Q1965" t="str">
        <f t="shared" si="182"/>
        <v>technology</v>
      </c>
      <c r="R1965" t="str">
        <f t="shared" si="183"/>
        <v>hardware</v>
      </c>
      <c r="S1965" s="6">
        <f t="shared" si="184"/>
        <v>41863.429791666669</v>
      </c>
      <c r="T1965" s="6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0"/>
        <v>2.5957748878923765</v>
      </c>
      <c r="P1966">
        <f t="shared" si="181"/>
        <v>69.633099141295858</v>
      </c>
      <c r="Q1966" t="str">
        <f t="shared" si="182"/>
        <v>technology</v>
      </c>
      <c r="R1966" t="str">
        <f t="shared" si="183"/>
        <v>hardware</v>
      </c>
      <c r="S1966" s="6">
        <f t="shared" si="184"/>
        <v>42452.272824074069</v>
      </c>
      <c r="T1966" s="6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0"/>
        <v>2.6227999999999998</v>
      </c>
      <c r="P1967">
        <f t="shared" si="181"/>
        <v>48.543689320388353</v>
      </c>
      <c r="Q1967" t="str">
        <f t="shared" si="182"/>
        <v>technology</v>
      </c>
      <c r="R1967" t="str">
        <f t="shared" si="183"/>
        <v>hardware</v>
      </c>
      <c r="S1967" s="6">
        <f t="shared" si="184"/>
        <v>40898.089236111111</v>
      </c>
      <c r="T1967" s="6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0"/>
        <v>2.0674309000000002</v>
      </c>
      <c r="P1968">
        <f t="shared" si="181"/>
        <v>66.093853271645742</v>
      </c>
      <c r="Q1968" t="str">
        <f t="shared" si="182"/>
        <v>technology</v>
      </c>
      <c r="R1968" t="str">
        <f t="shared" si="183"/>
        <v>hardware</v>
      </c>
      <c r="S1968" s="6">
        <f t="shared" si="184"/>
        <v>41835.540486111109</v>
      </c>
      <c r="T1968" s="6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0"/>
        <v>3.7012999999999998</v>
      </c>
      <c r="P1969">
        <f t="shared" si="181"/>
        <v>49.382716049382715</v>
      </c>
      <c r="Q1969" t="str">
        <f t="shared" si="182"/>
        <v>technology</v>
      </c>
      <c r="R1969" t="str">
        <f t="shared" si="183"/>
        <v>hardware</v>
      </c>
      <c r="S1969" s="6">
        <f t="shared" si="184"/>
        <v>41730.663530092592</v>
      </c>
      <c r="T1969" s="6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0"/>
        <v>2.8496600000000001</v>
      </c>
      <c r="P1970">
        <f t="shared" si="181"/>
        <v>98.039215686274517</v>
      </c>
      <c r="Q1970" t="str">
        <f t="shared" si="182"/>
        <v>technology</v>
      </c>
      <c r="R1970" t="str">
        <f t="shared" si="183"/>
        <v>hardware</v>
      </c>
      <c r="S1970" s="6">
        <f t="shared" si="184"/>
        <v>42676.586979166663</v>
      </c>
      <c r="T1970" s="6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0"/>
        <v>5.7907999999999999</v>
      </c>
      <c r="P1971">
        <f t="shared" si="181"/>
        <v>10.598834128245892</v>
      </c>
      <c r="Q1971" t="str">
        <f t="shared" si="182"/>
        <v>technology</v>
      </c>
      <c r="R1971" t="str">
        <f t="shared" si="183"/>
        <v>hardware</v>
      </c>
      <c r="S1971" s="6">
        <f t="shared" si="184"/>
        <v>42557.792453703703</v>
      </c>
      <c r="T1971" s="6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0"/>
        <v>11.318</v>
      </c>
      <c r="P1972">
        <f t="shared" si="181"/>
        <v>7.132667617689016</v>
      </c>
      <c r="Q1972" t="str">
        <f t="shared" si="182"/>
        <v>technology</v>
      </c>
      <c r="R1972" t="str">
        <f t="shared" si="183"/>
        <v>hardware</v>
      </c>
      <c r="S1972" s="6">
        <f t="shared" si="184"/>
        <v>41324.193298611113</v>
      </c>
      <c r="T1972" s="6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0"/>
        <v>2.6302771750000002</v>
      </c>
      <c r="P1973">
        <f t="shared" si="181"/>
        <v>103.54646647683148</v>
      </c>
      <c r="Q1973" t="str">
        <f t="shared" si="182"/>
        <v>technology</v>
      </c>
      <c r="R1973" t="str">
        <f t="shared" si="183"/>
        <v>hardware</v>
      </c>
      <c r="S1973" s="6">
        <f t="shared" si="184"/>
        <v>41561.500706018516</v>
      </c>
      <c r="T1973" s="6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0"/>
        <v>6.7447999999999997</v>
      </c>
      <c r="P1974">
        <f t="shared" si="181"/>
        <v>10.504201680672269</v>
      </c>
      <c r="Q1974" t="str">
        <f t="shared" si="182"/>
        <v>technology</v>
      </c>
      <c r="R1974" t="str">
        <f t="shared" si="183"/>
        <v>hardware</v>
      </c>
      <c r="S1974" s="6">
        <f t="shared" si="184"/>
        <v>41201.012083333335</v>
      </c>
      <c r="T1974" s="6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0"/>
        <v>2.5683081313131315</v>
      </c>
      <c r="P1975">
        <f t="shared" si="181"/>
        <v>96.538274012676737</v>
      </c>
      <c r="Q1975" t="str">
        <f t="shared" si="182"/>
        <v>technology</v>
      </c>
      <c r="R1975" t="str">
        <f t="shared" si="183"/>
        <v>hardware</v>
      </c>
      <c r="S1975" s="6">
        <f t="shared" si="184"/>
        <v>42549.722962962958</v>
      </c>
      <c r="T1975" s="6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0"/>
        <v>3.7549600000000001</v>
      </c>
      <c r="P1976">
        <f t="shared" si="181"/>
        <v>49.75124378109453</v>
      </c>
      <c r="Q1976" t="str">
        <f t="shared" si="182"/>
        <v>technology</v>
      </c>
      <c r="R1976" t="str">
        <f t="shared" si="183"/>
        <v>hardware</v>
      </c>
      <c r="S1976" s="6">
        <f t="shared" si="184"/>
        <v>41445.334131944444</v>
      </c>
      <c r="T1976" s="6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0"/>
        <v>2.0870837499999997</v>
      </c>
      <c r="P1977">
        <f t="shared" si="181"/>
        <v>63.241106719367586</v>
      </c>
      <c r="Q1977" t="str">
        <f t="shared" si="182"/>
        <v>technology</v>
      </c>
      <c r="R1977" t="str">
        <f t="shared" si="183"/>
        <v>hardware</v>
      </c>
      <c r="S1977" s="6">
        <f t="shared" si="184"/>
        <v>41313.755219907405</v>
      </c>
      <c r="T1977" s="6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0"/>
        <v>3.4660000000000002</v>
      </c>
      <c r="P1978">
        <f t="shared" si="181"/>
        <v>8.456659619450317</v>
      </c>
      <c r="Q1978" t="str">
        <f t="shared" si="182"/>
        <v>technology</v>
      </c>
      <c r="R1978" t="str">
        <f t="shared" si="183"/>
        <v>hardware</v>
      </c>
      <c r="S1978" s="6">
        <f t="shared" si="184"/>
        <v>41438.899594907409</v>
      </c>
      <c r="T1978" s="6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0"/>
        <v>4.0232999999999999</v>
      </c>
      <c r="P1979">
        <f t="shared" si="181"/>
        <v>60.90133982947625</v>
      </c>
      <c r="Q1979" t="str">
        <f t="shared" si="182"/>
        <v>technology</v>
      </c>
      <c r="R1979" t="str">
        <f t="shared" si="183"/>
        <v>hardware</v>
      </c>
      <c r="S1979" s="6">
        <f t="shared" si="184"/>
        <v>42311.216898148152</v>
      </c>
      <c r="T1979" s="6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0"/>
        <v>10.2684514</v>
      </c>
      <c r="P1980">
        <f t="shared" si="181"/>
        <v>128.86597938144331</v>
      </c>
      <c r="Q1980" t="str">
        <f t="shared" si="182"/>
        <v>technology</v>
      </c>
      <c r="R1980" t="str">
        <f t="shared" si="183"/>
        <v>hardware</v>
      </c>
      <c r="S1980" s="6">
        <f t="shared" si="184"/>
        <v>41039.225601851853</v>
      </c>
      <c r="T1980" s="6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0"/>
        <v>1.14901155</v>
      </c>
      <c r="P1981">
        <f t="shared" si="181"/>
        <v>246.00246002460025</v>
      </c>
      <c r="Q1981" t="str">
        <f t="shared" si="182"/>
        <v>technology</v>
      </c>
      <c r="R1981" t="str">
        <f t="shared" si="183"/>
        <v>hardware</v>
      </c>
      <c r="S1981" s="6">
        <f t="shared" si="184"/>
        <v>42290.460023148145</v>
      </c>
      <c r="T1981" s="6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0"/>
        <v>3.5482402000000004</v>
      </c>
      <c r="P1982">
        <f t="shared" si="181"/>
        <v>25.70694087403599</v>
      </c>
      <c r="Q1982" t="str">
        <f t="shared" si="182"/>
        <v>technology</v>
      </c>
      <c r="R1982" t="str">
        <f t="shared" si="183"/>
        <v>hardware</v>
      </c>
      <c r="S1982" s="6">
        <f t="shared" si="184"/>
        <v>42423.542384259257</v>
      </c>
      <c r="T1982" s="6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0"/>
        <v>5.0799999999999998E-2</v>
      </c>
      <c r="P1983">
        <f t="shared" si="181"/>
        <v>625</v>
      </c>
      <c r="Q1983" t="str">
        <f t="shared" si="182"/>
        <v>photography</v>
      </c>
      <c r="R1983" t="str">
        <f t="shared" si="183"/>
        <v>people</v>
      </c>
      <c r="S1983" s="6">
        <f t="shared" si="184"/>
        <v>41799.725289351853</v>
      </c>
      <c r="T1983" s="6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0"/>
        <v>0</v>
      </c>
      <c r="P1984">
        <f t="shared" si="181"/>
        <v>0</v>
      </c>
      <c r="Q1984" t="str">
        <f t="shared" si="182"/>
        <v>photography</v>
      </c>
      <c r="R1984" t="str">
        <f t="shared" si="183"/>
        <v>people</v>
      </c>
      <c r="S1984" s="6">
        <f t="shared" si="184"/>
        <v>42678.586655092593</v>
      </c>
      <c r="T1984" s="6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0"/>
        <v>4.2999999999999997E-2</v>
      </c>
      <c r="P1985">
        <f t="shared" si="181"/>
        <v>2062.5</v>
      </c>
      <c r="Q1985" t="str">
        <f t="shared" si="182"/>
        <v>photography</v>
      </c>
      <c r="R1985" t="str">
        <f t="shared" si="183"/>
        <v>people</v>
      </c>
      <c r="S1985" s="6">
        <f t="shared" si="184"/>
        <v>42593.011782407411</v>
      </c>
      <c r="T1985" s="6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80"/>
        <v>0.21146666666666666</v>
      </c>
      <c r="P1986">
        <f t="shared" si="181"/>
        <v>2142.8571428571427</v>
      </c>
      <c r="Q1986" t="str">
        <f t="shared" si="182"/>
        <v>photography</v>
      </c>
      <c r="R1986" t="str">
        <f t="shared" si="183"/>
        <v>people</v>
      </c>
      <c r="S1986" s="6">
        <f t="shared" si="184"/>
        <v>41913.790289351848</v>
      </c>
      <c r="T1986" s="6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86">E1987/D1987</f>
        <v>3.1875000000000001E-2</v>
      </c>
      <c r="P1987">
        <f t="shared" ref="P1987:P2050" si="187">IFERROR(D1987/L1987,0)</f>
        <v>400</v>
      </c>
      <c r="Q1987" t="str">
        <f t="shared" ref="Q1987:Q2050" si="188">LEFT(N1987,FIND("/",N1987)-1)</f>
        <v>photography</v>
      </c>
      <c r="R1987" t="str">
        <f t="shared" ref="R1987:R2050" si="189">MID(N1987,FIND("/",N1987)+1,100)</f>
        <v>people</v>
      </c>
      <c r="S1987" s="6">
        <f t="shared" ref="S1987:S2050" si="190">(((J1987/60)/60)/24)+DATE(1970,1,1)</f>
        <v>42555.698738425926</v>
      </c>
      <c r="T1987" s="6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6"/>
        <v>5.0000000000000001E-4</v>
      </c>
      <c r="P1988">
        <f t="shared" si="187"/>
        <v>2000</v>
      </c>
      <c r="Q1988" t="str">
        <f t="shared" si="188"/>
        <v>photography</v>
      </c>
      <c r="R1988" t="str">
        <f t="shared" si="189"/>
        <v>people</v>
      </c>
      <c r="S1988" s="6">
        <f t="shared" si="190"/>
        <v>42413.433831018512</v>
      </c>
      <c r="T1988" s="6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86"/>
        <v>0.42472727272727273</v>
      </c>
      <c r="P1989">
        <f t="shared" si="187"/>
        <v>196.42857142857142</v>
      </c>
      <c r="Q1989" t="str">
        <f t="shared" si="188"/>
        <v>photography</v>
      </c>
      <c r="R1989" t="str">
        <f t="shared" si="189"/>
        <v>people</v>
      </c>
      <c r="S1989" s="6">
        <f t="shared" si="190"/>
        <v>42034.639768518522</v>
      </c>
      <c r="T1989" s="6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86"/>
        <v>4.1666666666666666E-3</v>
      </c>
      <c r="P1990">
        <f t="shared" si="187"/>
        <v>6000</v>
      </c>
      <c r="Q1990" t="str">
        <f t="shared" si="188"/>
        <v>photography</v>
      </c>
      <c r="R1990" t="str">
        <f t="shared" si="189"/>
        <v>people</v>
      </c>
      <c r="S1990" s="6">
        <f t="shared" si="190"/>
        <v>42206.763217592597</v>
      </c>
      <c r="T1990" s="6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86"/>
        <v>0.01</v>
      </c>
      <c r="P1991">
        <f t="shared" si="187"/>
        <v>5000</v>
      </c>
      <c r="Q1991" t="str">
        <f t="shared" si="188"/>
        <v>photography</v>
      </c>
      <c r="R1991" t="str">
        <f t="shared" si="189"/>
        <v>people</v>
      </c>
      <c r="S1991" s="6">
        <f t="shared" si="190"/>
        <v>42685.680648148147</v>
      </c>
      <c r="T1991" s="6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86"/>
        <v>0.16966666666666666</v>
      </c>
      <c r="P1992">
        <f t="shared" si="187"/>
        <v>600</v>
      </c>
      <c r="Q1992" t="str">
        <f t="shared" si="188"/>
        <v>photography</v>
      </c>
      <c r="R1992" t="str">
        <f t="shared" si="189"/>
        <v>people</v>
      </c>
      <c r="S1992" s="6">
        <f t="shared" si="190"/>
        <v>42398.195972222224</v>
      </c>
      <c r="T1992" s="6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86"/>
        <v>7.0000000000000007E-2</v>
      </c>
      <c r="P1993">
        <f t="shared" si="187"/>
        <v>666.66666666666663</v>
      </c>
      <c r="Q1993" t="str">
        <f t="shared" si="188"/>
        <v>photography</v>
      </c>
      <c r="R1993" t="str">
        <f t="shared" si="189"/>
        <v>people</v>
      </c>
      <c r="S1993" s="6">
        <f t="shared" si="190"/>
        <v>42167.89335648148</v>
      </c>
      <c r="T1993" s="6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86"/>
        <v>1.3333333333333333E-3</v>
      </c>
      <c r="P1994">
        <f t="shared" si="187"/>
        <v>750</v>
      </c>
      <c r="Q1994" t="str">
        <f t="shared" si="188"/>
        <v>photography</v>
      </c>
      <c r="R1994" t="str">
        <f t="shared" si="189"/>
        <v>people</v>
      </c>
      <c r="S1994" s="6">
        <f t="shared" si="190"/>
        <v>42023.143414351856</v>
      </c>
      <c r="T1994" s="6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86"/>
        <v>0</v>
      </c>
      <c r="P1995">
        <f t="shared" si="187"/>
        <v>0</v>
      </c>
      <c r="Q1995" t="str">
        <f t="shared" si="188"/>
        <v>photography</v>
      </c>
      <c r="R1995" t="str">
        <f t="shared" si="189"/>
        <v>people</v>
      </c>
      <c r="S1995" s="6">
        <f t="shared" si="190"/>
        <v>42329.58839120371</v>
      </c>
      <c r="T1995" s="6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86"/>
        <v>0</v>
      </c>
      <c r="P199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6">
        <f t="shared" si="190"/>
        <v>42651.006273148145</v>
      </c>
      <c r="T1996" s="6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86"/>
        <v>7.8E-2</v>
      </c>
      <c r="P1997">
        <f t="shared" si="187"/>
        <v>333.33333333333331</v>
      </c>
      <c r="Q1997" t="str">
        <f t="shared" si="188"/>
        <v>photography</v>
      </c>
      <c r="R1997" t="str">
        <f t="shared" si="189"/>
        <v>people</v>
      </c>
      <c r="S1997" s="6">
        <f t="shared" si="190"/>
        <v>42181.902037037042</v>
      </c>
      <c r="T1997" s="6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86"/>
        <v>0</v>
      </c>
      <c r="P1998">
        <f t="shared" si="187"/>
        <v>0</v>
      </c>
      <c r="Q1998" t="str">
        <f t="shared" si="188"/>
        <v>photography</v>
      </c>
      <c r="R1998" t="str">
        <f t="shared" si="189"/>
        <v>people</v>
      </c>
      <c r="S1998" s="6">
        <f t="shared" si="190"/>
        <v>41800.819571759261</v>
      </c>
      <c r="T1998" s="6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86"/>
        <v>0</v>
      </c>
      <c r="P1999">
        <f t="shared" si="187"/>
        <v>0</v>
      </c>
      <c r="Q1999" t="str">
        <f t="shared" si="188"/>
        <v>photography</v>
      </c>
      <c r="R1999" t="str">
        <f t="shared" si="189"/>
        <v>people</v>
      </c>
      <c r="S1999" s="6">
        <f t="shared" si="190"/>
        <v>41847.930694444447</v>
      </c>
      <c r="T1999" s="6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86"/>
        <v>0.26200000000000001</v>
      </c>
      <c r="P2000">
        <f t="shared" si="187"/>
        <v>833.33333333333337</v>
      </c>
      <c r="Q2000" t="str">
        <f t="shared" si="188"/>
        <v>photography</v>
      </c>
      <c r="R2000" t="str">
        <f t="shared" si="189"/>
        <v>people</v>
      </c>
      <c r="S2000" s="6">
        <f t="shared" si="190"/>
        <v>41807.118495370371</v>
      </c>
      <c r="T2000" s="6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86"/>
        <v>7.6129032258064515E-3</v>
      </c>
      <c r="P2001">
        <f t="shared" si="187"/>
        <v>4428.5714285714284</v>
      </c>
      <c r="Q2001" t="str">
        <f t="shared" si="188"/>
        <v>photography</v>
      </c>
      <c r="R2001" t="str">
        <f t="shared" si="189"/>
        <v>people</v>
      </c>
      <c r="S2001" s="6">
        <f t="shared" si="190"/>
        <v>41926.482731481483</v>
      </c>
      <c r="T2001" s="6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86"/>
        <v>0.125</v>
      </c>
      <c r="P2002">
        <f t="shared" si="187"/>
        <v>200</v>
      </c>
      <c r="Q2002" t="str">
        <f t="shared" si="188"/>
        <v>photography</v>
      </c>
      <c r="R2002" t="str">
        <f t="shared" si="189"/>
        <v>people</v>
      </c>
      <c r="S2002" s="6">
        <f t="shared" si="190"/>
        <v>42345.951539351852</v>
      </c>
      <c r="T2002" s="6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86"/>
        <v>3.8212909090909091</v>
      </c>
      <c r="P2003">
        <f t="shared" si="187"/>
        <v>33.598045204642638</v>
      </c>
      <c r="Q2003" t="str">
        <f t="shared" si="188"/>
        <v>technology</v>
      </c>
      <c r="R2003" t="str">
        <f t="shared" si="189"/>
        <v>hardware</v>
      </c>
      <c r="S2003" s="6">
        <f t="shared" si="190"/>
        <v>42136.209675925929</v>
      </c>
      <c r="T2003" s="6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86"/>
        <v>2.1679422000000002</v>
      </c>
      <c r="P2004">
        <f t="shared" si="187"/>
        <v>36.363636363636367</v>
      </c>
      <c r="Q2004" t="str">
        <f t="shared" si="188"/>
        <v>technology</v>
      </c>
      <c r="R2004" t="str">
        <f t="shared" si="189"/>
        <v>hardware</v>
      </c>
      <c r="S2004" s="6">
        <f t="shared" si="190"/>
        <v>42728.71230324074</v>
      </c>
      <c r="T2004" s="6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86"/>
        <v>3.12</v>
      </c>
      <c r="P2005">
        <f t="shared" si="187"/>
        <v>29.411764705882351</v>
      </c>
      <c r="Q2005" t="str">
        <f t="shared" si="188"/>
        <v>technology</v>
      </c>
      <c r="R2005" t="str">
        <f t="shared" si="189"/>
        <v>hardware</v>
      </c>
      <c r="S2005" s="6">
        <f t="shared" si="190"/>
        <v>40347.125601851854</v>
      </c>
      <c r="T2005" s="6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86"/>
        <v>2.3442048</v>
      </c>
      <c r="P2006">
        <f t="shared" si="187"/>
        <v>141.24293785310735</v>
      </c>
      <c r="Q2006" t="str">
        <f t="shared" si="188"/>
        <v>technology</v>
      </c>
      <c r="R2006" t="str">
        <f t="shared" si="189"/>
        <v>hardware</v>
      </c>
      <c r="S2006" s="6">
        <f t="shared" si="190"/>
        <v>41800.604895833334</v>
      </c>
      <c r="T2006" s="6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86"/>
        <v>1.236801</v>
      </c>
      <c r="P2007">
        <f t="shared" si="187"/>
        <v>157.06806282722513</v>
      </c>
      <c r="Q2007" t="str">
        <f t="shared" si="188"/>
        <v>technology</v>
      </c>
      <c r="R2007" t="str">
        <f t="shared" si="189"/>
        <v>hardware</v>
      </c>
      <c r="S2007" s="6">
        <f t="shared" si="190"/>
        <v>41535.812708333331</v>
      </c>
      <c r="T2007" s="6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86"/>
        <v>2.4784000000000002</v>
      </c>
      <c r="P2008">
        <f t="shared" si="187"/>
        <v>165.01650165016503</v>
      </c>
      <c r="Q2008" t="str">
        <f t="shared" si="188"/>
        <v>technology</v>
      </c>
      <c r="R2008" t="str">
        <f t="shared" si="189"/>
        <v>hardware</v>
      </c>
      <c r="S2008" s="6">
        <f t="shared" si="190"/>
        <v>41941.500520833331</v>
      </c>
      <c r="T2008" s="6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86"/>
        <v>1.157092</v>
      </c>
      <c r="P2009">
        <f t="shared" si="187"/>
        <v>72.992700729927009</v>
      </c>
      <c r="Q2009" t="str">
        <f t="shared" si="188"/>
        <v>technology</v>
      </c>
      <c r="R2009" t="str">
        <f t="shared" si="189"/>
        <v>hardware</v>
      </c>
      <c r="S2009" s="6">
        <f t="shared" si="190"/>
        <v>40347.837800925925</v>
      </c>
      <c r="T2009" s="6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86"/>
        <v>1.1707484768810599</v>
      </c>
      <c r="P2010">
        <f t="shared" si="187"/>
        <v>38.311951219512196</v>
      </c>
      <c r="Q2010" t="str">
        <f t="shared" si="188"/>
        <v>technology</v>
      </c>
      <c r="R2010" t="str">
        <f t="shared" si="189"/>
        <v>hardware</v>
      </c>
      <c r="S2010" s="6">
        <f t="shared" si="190"/>
        <v>40761.604421296295</v>
      </c>
      <c r="T2010" s="6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86"/>
        <v>3.05158</v>
      </c>
      <c r="P2011">
        <f t="shared" si="187"/>
        <v>125.62814070351759</v>
      </c>
      <c r="Q2011" t="str">
        <f t="shared" si="188"/>
        <v>technology</v>
      </c>
      <c r="R2011" t="str">
        <f t="shared" si="189"/>
        <v>hardware</v>
      </c>
      <c r="S2011" s="6">
        <f t="shared" si="190"/>
        <v>42661.323414351849</v>
      </c>
      <c r="T2011" s="6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86"/>
        <v>3.2005299999999997</v>
      </c>
      <c r="P2012">
        <f t="shared" si="187"/>
        <v>17.271157167530223</v>
      </c>
      <c r="Q2012" t="str">
        <f t="shared" si="188"/>
        <v>technology</v>
      </c>
      <c r="R2012" t="str">
        <f t="shared" si="189"/>
        <v>hardware</v>
      </c>
      <c r="S2012" s="6">
        <f t="shared" si="190"/>
        <v>42570.996423611112</v>
      </c>
      <c r="T2012" s="6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86"/>
        <v>8.1956399999999991</v>
      </c>
      <c r="P2013">
        <f t="shared" si="187"/>
        <v>51.493305870236867</v>
      </c>
      <c r="Q2013" t="str">
        <f t="shared" si="188"/>
        <v>technology</v>
      </c>
      <c r="R2013" t="str">
        <f t="shared" si="189"/>
        <v>hardware</v>
      </c>
      <c r="S2013" s="6">
        <f t="shared" si="190"/>
        <v>42347.358483796299</v>
      </c>
      <c r="T2013" s="6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86"/>
        <v>2.3490000000000002</v>
      </c>
      <c r="P2014">
        <f t="shared" si="187"/>
        <v>27.3224043715847</v>
      </c>
      <c r="Q2014" t="str">
        <f t="shared" si="188"/>
        <v>technology</v>
      </c>
      <c r="R2014" t="str">
        <f t="shared" si="189"/>
        <v>hardware</v>
      </c>
      <c r="S2014" s="6">
        <f t="shared" si="190"/>
        <v>42010.822233796294</v>
      </c>
      <c r="T2014" s="6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86"/>
        <v>4.9491375</v>
      </c>
      <c r="P2015">
        <f t="shared" si="187"/>
        <v>35.072336694432266</v>
      </c>
      <c r="Q2015" t="str">
        <f t="shared" si="188"/>
        <v>technology</v>
      </c>
      <c r="R2015" t="str">
        <f t="shared" si="189"/>
        <v>hardware</v>
      </c>
      <c r="S2015" s="6">
        <f t="shared" si="190"/>
        <v>42499.960810185185</v>
      </c>
      <c r="T2015" s="6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86"/>
        <v>78.137822333333332</v>
      </c>
      <c r="P2016">
        <f t="shared" si="187"/>
        <v>1.1339154099104207</v>
      </c>
      <c r="Q2016" t="str">
        <f t="shared" si="188"/>
        <v>technology</v>
      </c>
      <c r="R2016" t="str">
        <f t="shared" si="189"/>
        <v>hardware</v>
      </c>
      <c r="S2016" s="6">
        <f t="shared" si="190"/>
        <v>41324.214571759258</v>
      </c>
      <c r="T2016" s="6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86"/>
        <v>1.1300013888888889</v>
      </c>
      <c r="P2017">
        <f t="shared" si="187"/>
        <v>44.444444444444443</v>
      </c>
      <c r="Q2017" t="str">
        <f t="shared" si="188"/>
        <v>technology</v>
      </c>
      <c r="R2017" t="str">
        <f t="shared" si="189"/>
        <v>hardware</v>
      </c>
      <c r="S2017" s="6">
        <f t="shared" si="190"/>
        <v>40765.876886574071</v>
      </c>
      <c r="T2017" s="6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86"/>
        <v>9.2154220000000002</v>
      </c>
      <c r="P2018">
        <f t="shared" si="187"/>
        <v>20.876826722338205</v>
      </c>
      <c r="Q2018" t="str">
        <f t="shared" si="188"/>
        <v>technology</v>
      </c>
      <c r="R2018" t="str">
        <f t="shared" si="189"/>
        <v>hardware</v>
      </c>
      <c r="S2018" s="6">
        <f t="shared" si="190"/>
        <v>41312.88077546296</v>
      </c>
      <c r="T2018" s="6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86"/>
        <v>1.2510239999999999</v>
      </c>
      <c r="P2019">
        <f t="shared" si="187"/>
        <v>58.685446009389672</v>
      </c>
      <c r="Q2019" t="str">
        <f t="shared" si="188"/>
        <v>technology</v>
      </c>
      <c r="R2019" t="str">
        <f t="shared" si="189"/>
        <v>hardware</v>
      </c>
      <c r="S2019" s="6">
        <f t="shared" si="190"/>
        <v>40961.057349537034</v>
      </c>
      <c r="T2019" s="6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86"/>
        <v>1.0224343076923077</v>
      </c>
      <c r="P2020">
        <f t="shared" si="187"/>
        <v>144.44444444444446</v>
      </c>
      <c r="Q2020" t="str">
        <f t="shared" si="188"/>
        <v>technology</v>
      </c>
      <c r="R2020" t="str">
        <f t="shared" si="189"/>
        <v>hardware</v>
      </c>
      <c r="S2020" s="6">
        <f t="shared" si="190"/>
        <v>42199.365844907406</v>
      </c>
      <c r="T2020" s="6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86"/>
        <v>4.8490975000000001</v>
      </c>
      <c r="P2021">
        <f t="shared" si="187"/>
        <v>22.471910112359552</v>
      </c>
      <c r="Q2021" t="str">
        <f t="shared" si="188"/>
        <v>technology</v>
      </c>
      <c r="R2021" t="str">
        <f t="shared" si="189"/>
        <v>hardware</v>
      </c>
      <c r="S2021" s="6">
        <f t="shared" si="190"/>
        <v>42605.70857638889</v>
      </c>
      <c r="T2021" s="6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86"/>
        <v>1.9233333333333333</v>
      </c>
      <c r="P2022">
        <f t="shared" si="187"/>
        <v>12.295081967213115</v>
      </c>
      <c r="Q2022" t="str">
        <f t="shared" si="188"/>
        <v>technology</v>
      </c>
      <c r="R2022" t="str">
        <f t="shared" si="189"/>
        <v>hardware</v>
      </c>
      <c r="S2022" s="6">
        <f t="shared" si="190"/>
        <v>41737.097499999996</v>
      </c>
      <c r="T2022" s="6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86"/>
        <v>2.8109999999999999</v>
      </c>
      <c r="P2023">
        <f t="shared" si="187"/>
        <v>52.631578947368418</v>
      </c>
      <c r="Q2023" t="str">
        <f t="shared" si="188"/>
        <v>technology</v>
      </c>
      <c r="R2023" t="str">
        <f t="shared" si="189"/>
        <v>hardware</v>
      </c>
      <c r="S2023" s="6">
        <f t="shared" si="190"/>
        <v>41861.070567129631</v>
      </c>
      <c r="T2023" s="6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86"/>
        <v>1.2513700000000001</v>
      </c>
      <c r="P2024">
        <f t="shared" si="187"/>
        <v>307.69230769230768</v>
      </c>
      <c r="Q2024" t="str">
        <f t="shared" si="188"/>
        <v>technology</v>
      </c>
      <c r="R2024" t="str">
        <f t="shared" si="189"/>
        <v>hardware</v>
      </c>
      <c r="S2024" s="6">
        <f t="shared" si="190"/>
        <v>42502.569120370375</v>
      </c>
      <c r="T2024" s="6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86"/>
        <v>1.61459</v>
      </c>
      <c r="P2025">
        <f t="shared" si="187"/>
        <v>283.28611898016999</v>
      </c>
      <c r="Q2025" t="str">
        <f t="shared" si="188"/>
        <v>technology</v>
      </c>
      <c r="R2025" t="str">
        <f t="shared" si="189"/>
        <v>hardware</v>
      </c>
      <c r="S2025" s="6">
        <f t="shared" si="190"/>
        <v>42136.420752314814</v>
      </c>
      <c r="T2025" s="6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86"/>
        <v>5.8535000000000004</v>
      </c>
      <c r="P2026">
        <f t="shared" si="187"/>
        <v>38.095238095238095</v>
      </c>
      <c r="Q2026" t="str">
        <f t="shared" si="188"/>
        <v>technology</v>
      </c>
      <c r="R2026" t="str">
        <f t="shared" si="189"/>
        <v>hardware</v>
      </c>
      <c r="S2026" s="6">
        <f t="shared" si="190"/>
        <v>41099.966944444444</v>
      </c>
      <c r="T2026" s="6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86"/>
        <v>2.0114999999999998</v>
      </c>
      <c r="P2027">
        <f t="shared" si="187"/>
        <v>109.73936899862825</v>
      </c>
      <c r="Q2027" t="str">
        <f t="shared" si="188"/>
        <v>technology</v>
      </c>
      <c r="R2027" t="str">
        <f t="shared" si="189"/>
        <v>hardware</v>
      </c>
      <c r="S2027" s="6">
        <f t="shared" si="190"/>
        <v>42136.184560185182</v>
      </c>
      <c r="T2027" s="6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86"/>
        <v>1.3348307999999998</v>
      </c>
      <c r="P2028">
        <f t="shared" si="187"/>
        <v>55.066079295154182</v>
      </c>
      <c r="Q2028" t="str">
        <f t="shared" si="188"/>
        <v>technology</v>
      </c>
      <c r="R2028" t="str">
        <f t="shared" si="189"/>
        <v>hardware</v>
      </c>
      <c r="S2028" s="6">
        <f t="shared" si="190"/>
        <v>41704.735937500001</v>
      </c>
      <c r="T2028" s="6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86"/>
        <v>1.2024900000000001</v>
      </c>
      <c r="P2029">
        <f t="shared" si="187"/>
        <v>185.5287569573284</v>
      </c>
      <c r="Q2029" t="str">
        <f t="shared" si="188"/>
        <v>technology</v>
      </c>
      <c r="R2029" t="str">
        <f t="shared" si="189"/>
        <v>hardware</v>
      </c>
      <c r="S2029" s="6">
        <f t="shared" si="190"/>
        <v>42048.813877314817</v>
      </c>
      <c r="T2029" s="6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86"/>
        <v>1.2616666666666667</v>
      </c>
      <c r="P2030">
        <f t="shared" si="187"/>
        <v>37.974683544303801</v>
      </c>
      <c r="Q2030" t="str">
        <f t="shared" si="188"/>
        <v>technology</v>
      </c>
      <c r="R2030" t="str">
        <f t="shared" si="189"/>
        <v>hardware</v>
      </c>
      <c r="S2030" s="6">
        <f t="shared" si="190"/>
        <v>40215.919050925928</v>
      </c>
      <c r="T2030" s="6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86"/>
        <v>3.6120000000000001</v>
      </c>
      <c r="P2031">
        <f t="shared" si="187"/>
        <v>26.595744680851062</v>
      </c>
      <c r="Q2031" t="str">
        <f t="shared" si="188"/>
        <v>technology</v>
      </c>
      <c r="R2031" t="str">
        <f t="shared" si="189"/>
        <v>hardware</v>
      </c>
      <c r="S2031" s="6">
        <f t="shared" si="190"/>
        <v>41848.021770833337</v>
      </c>
      <c r="T2031" s="6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86"/>
        <v>2.26239013671875</v>
      </c>
      <c r="P2032">
        <f t="shared" si="187"/>
        <v>52.428800000000003</v>
      </c>
      <c r="Q2032" t="str">
        <f t="shared" si="188"/>
        <v>technology</v>
      </c>
      <c r="R2032" t="str">
        <f t="shared" si="189"/>
        <v>hardware</v>
      </c>
      <c r="S2032" s="6">
        <f t="shared" si="190"/>
        <v>41212.996481481481</v>
      </c>
      <c r="T2032" s="6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86"/>
        <v>1.2035</v>
      </c>
      <c r="P2033">
        <f t="shared" si="187"/>
        <v>98.425196850393704</v>
      </c>
      <c r="Q2033" t="str">
        <f t="shared" si="188"/>
        <v>technology</v>
      </c>
      <c r="R2033" t="str">
        <f t="shared" si="189"/>
        <v>hardware</v>
      </c>
      <c r="S2033" s="6">
        <f t="shared" si="190"/>
        <v>41975.329317129625</v>
      </c>
      <c r="T2033" s="6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86"/>
        <v>3.0418799999999999</v>
      </c>
      <c r="P2034">
        <f t="shared" si="187"/>
        <v>47.080979284369114</v>
      </c>
      <c r="Q2034" t="str">
        <f t="shared" si="188"/>
        <v>technology</v>
      </c>
      <c r="R2034" t="str">
        <f t="shared" si="189"/>
        <v>hardware</v>
      </c>
      <c r="S2034" s="6">
        <f t="shared" si="190"/>
        <v>42689.565671296295</v>
      </c>
      <c r="T2034" s="6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86"/>
        <v>1.7867599999999999</v>
      </c>
      <c r="P2035">
        <f t="shared" si="187"/>
        <v>158.22784810126583</v>
      </c>
      <c r="Q2035" t="str">
        <f t="shared" si="188"/>
        <v>technology</v>
      </c>
      <c r="R2035" t="str">
        <f t="shared" si="189"/>
        <v>hardware</v>
      </c>
      <c r="S2035" s="6">
        <f t="shared" si="190"/>
        <v>41725.082384259258</v>
      </c>
      <c r="T2035" s="6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86"/>
        <v>3.868199871794872</v>
      </c>
      <c r="P2036">
        <f t="shared" si="187"/>
        <v>153.54330708661416</v>
      </c>
      <c r="Q2036" t="str">
        <f t="shared" si="188"/>
        <v>technology</v>
      </c>
      <c r="R2036" t="str">
        <f t="shared" si="189"/>
        <v>hardware</v>
      </c>
      <c r="S2036" s="6">
        <f t="shared" si="190"/>
        <v>42076.130011574074</v>
      </c>
      <c r="T2036" s="6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86"/>
        <v>2.1103642500000004</v>
      </c>
      <c r="P2037">
        <f t="shared" si="187"/>
        <v>124.22360248447205</v>
      </c>
      <c r="Q2037" t="str">
        <f t="shared" si="188"/>
        <v>technology</v>
      </c>
      <c r="R2037" t="str">
        <f t="shared" si="189"/>
        <v>hardware</v>
      </c>
      <c r="S2037" s="6">
        <f t="shared" si="190"/>
        <v>42311.625081018516</v>
      </c>
      <c r="T2037" s="6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86"/>
        <v>1.3166833333333334</v>
      </c>
      <c r="P2038">
        <f t="shared" si="187"/>
        <v>35.377358490566039</v>
      </c>
      <c r="Q2038" t="str">
        <f t="shared" si="188"/>
        <v>technology</v>
      </c>
      <c r="R2038" t="str">
        <f t="shared" si="189"/>
        <v>hardware</v>
      </c>
      <c r="S2038" s="6">
        <f t="shared" si="190"/>
        <v>41738.864803240744</v>
      </c>
      <c r="T2038" s="6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86"/>
        <v>3.0047639999999998</v>
      </c>
      <c r="P2039">
        <f t="shared" si="187"/>
        <v>23.310023310023311</v>
      </c>
      <c r="Q2039" t="str">
        <f t="shared" si="188"/>
        <v>technology</v>
      </c>
      <c r="R2039" t="str">
        <f t="shared" si="189"/>
        <v>hardware</v>
      </c>
      <c r="S2039" s="6">
        <f t="shared" si="190"/>
        <v>41578.210104166668</v>
      </c>
      <c r="T2039" s="6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86"/>
        <v>4.2051249999999998</v>
      </c>
      <c r="P2040">
        <f t="shared" si="187"/>
        <v>39.215686274509807</v>
      </c>
      <c r="Q2040" t="str">
        <f t="shared" si="188"/>
        <v>technology</v>
      </c>
      <c r="R2040" t="str">
        <f t="shared" si="189"/>
        <v>hardware</v>
      </c>
      <c r="S2040" s="6">
        <f t="shared" si="190"/>
        <v>41424.27107638889</v>
      </c>
      <c r="T2040" s="6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86"/>
        <v>1.362168</v>
      </c>
      <c r="P2041">
        <f t="shared" si="187"/>
        <v>329.81530343007915</v>
      </c>
      <c r="Q2041" t="str">
        <f t="shared" si="188"/>
        <v>technology</v>
      </c>
      <c r="R2041" t="str">
        <f t="shared" si="189"/>
        <v>hardware</v>
      </c>
      <c r="S2041" s="6">
        <f t="shared" si="190"/>
        <v>42675.438946759255</v>
      </c>
      <c r="T2041" s="6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86"/>
        <v>2.4817133333333334</v>
      </c>
      <c r="P2042">
        <f t="shared" si="187"/>
        <v>11.07011070110701</v>
      </c>
      <c r="Q2042" t="str">
        <f t="shared" si="188"/>
        <v>technology</v>
      </c>
      <c r="R2042" t="str">
        <f t="shared" si="189"/>
        <v>hardware</v>
      </c>
      <c r="S2042" s="6">
        <f t="shared" si="190"/>
        <v>41578.927118055559</v>
      </c>
      <c r="T2042" s="6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86"/>
        <v>1.8186315789473684</v>
      </c>
      <c r="P2043">
        <f t="shared" si="187"/>
        <v>79.166666666666671</v>
      </c>
      <c r="Q2043" t="str">
        <f t="shared" si="188"/>
        <v>technology</v>
      </c>
      <c r="R2043" t="str">
        <f t="shared" si="189"/>
        <v>hardware</v>
      </c>
      <c r="S2043" s="6">
        <f t="shared" si="190"/>
        <v>42654.525775462964</v>
      </c>
      <c r="T2043" s="6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86"/>
        <v>1.2353000000000001</v>
      </c>
      <c r="P2044">
        <f t="shared" si="187"/>
        <v>71.428571428571431</v>
      </c>
      <c r="Q2044" t="str">
        <f t="shared" si="188"/>
        <v>technology</v>
      </c>
      <c r="R2044" t="str">
        <f t="shared" si="189"/>
        <v>hardware</v>
      </c>
      <c r="S2044" s="6">
        <f t="shared" si="190"/>
        <v>42331.708032407405</v>
      </c>
      <c r="T2044" s="6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86"/>
        <v>5.0620938628158845</v>
      </c>
      <c r="P2045">
        <f t="shared" si="187"/>
        <v>7.176165803108808</v>
      </c>
      <c r="Q2045" t="str">
        <f t="shared" si="188"/>
        <v>technology</v>
      </c>
      <c r="R2045" t="str">
        <f t="shared" si="189"/>
        <v>hardware</v>
      </c>
      <c r="S2045" s="6">
        <f t="shared" si="190"/>
        <v>42661.176817129628</v>
      </c>
      <c r="T2045" s="6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86"/>
        <v>1.0821333333333334</v>
      </c>
      <c r="P2046">
        <f t="shared" si="187"/>
        <v>83.333333333333329</v>
      </c>
      <c r="Q2046" t="str">
        <f t="shared" si="188"/>
        <v>technology</v>
      </c>
      <c r="R2046" t="str">
        <f t="shared" si="189"/>
        <v>hardware</v>
      </c>
      <c r="S2046" s="6">
        <f t="shared" si="190"/>
        <v>42138.684189814812</v>
      </c>
      <c r="T2046" s="6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86"/>
        <v>8.1918387755102042</v>
      </c>
      <c r="P2047">
        <f t="shared" si="187"/>
        <v>18.631178707224336</v>
      </c>
      <c r="Q2047" t="str">
        <f t="shared" si="188"/>
        <v>technology</v>
      </c>
      <c r="R2047" t="str">
        <f t="shared" si="189"/>
        <v>hardware</v>
      </c>
      <c r="S2047" s="6">
        <f t="shared" si="190"/>
        <v>41069.088506944441</v>
      </c>
      <c r="T2047" s="6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86"/>
        <v>1.2110000000000001</v>
      </c>
      <c r="P2048">
        <f t="shared" si="187"/>
        <v>46.082949308755758</v>
      </c>
      <c r="Q2048" t="str">
        <f t="shared" si="188"/>
        <v>technology</v>
      </c>
      <c r="R2048" t="str">
        <f t="shared" si="189"/>
        <v>hardware</v>
      </c>
      <c r="S2048" s="6">
        <f t="shared" si="190"/>
        <v>41387.171805555554</v>
      </c>
      <c r="T2048" s="6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86"/>
        <v>1.0299897959183673</v>
      </c>
      <c r="P2049">
        <f t="shared" si="187"/>
        <v>221.21896162528216</v>
      </c>
      <c r="Q2049" t="str">
        <f t="shared" si="188"/>
        <v>technology</v>
      </c>
      <c r="R2049" t="str">
        <f t="shared" si="189"/>
        <v>hardware</v>
      </c>
      <c r="S2049" s="6">
        <f t="shared" si="190"/>
        <v>42081.903587962966</v>
      </c>
      <c r="T2049" s="6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86"/>
        <v>1.4833229411764706</v>
      </c>
      <c r="P2050">
        <f t="shared" si="187"/>
        <v>61.908230152949749</v>
      </c>
      <c r="Q2050" t="str">
        <f t="shared" si="188"/>
        <v>technology</v>
      </c>
      <c r="R2050" t="str">
        <f t="shared" si="189"/>
        <v>hardware</v>
      </c>
      <c r="S2050" s="6">
        <f t="shared" si="190"/>
        <v>41387.651516203703</v>
      </c>
      <c r="T2050" s="6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92">E2051/D2051</f>
        <v>1.2019070000000001</v>
      </c>
      <c r="P2051">
        <f t="shared" ref="P2051:P2114" si="193">IFERROR(D2051/L2051,0)</f>
        <v>67.385444743935309</v>
      </c>
      <c r="Q2051" t="str">
        <f t="shared" ref="Q2051:Q2114" si="194">LEFT(N2051,FIND("/",N2051)-1)</f>
        <v>technology</v>
      </c>
      <c r="R2051" t="str">
        <f t="shared" ref="R2051:R2114" si="195">MID(N2051,FIND("/",N2051)+1,100)</f>
        <v>hardware</v>
      </c>
      <c r="S2051" s="6">
        <f t="shared" ref="S2051:S2114" si="196">(((J2051/60)/60)/24)+DATE(1970,1,1)</f>
        <v>41575.527349537035</v>
      </c>
      <c r="T2051" s="6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2"/>
        <v>4.7327000000000004</v>
      </c>
      <c r="P2052">
        <f t="shared" si="193"/>
        <v>58.823529411764703</v>
      </c>
      <c r="Q2052" t="str">
        <f t="shared" si="194"/>
        <v>technology</v>
      </c>
      <c r="R2052" t="str">
        <f t="shared" si="195"/>
        <v>hardware</v>
      </c>
      <c r="S2052" s="6">
        <f t="shared" si="196"/>
        <v>42115.071504629625</v>
      </c>
      <c r="T2052" s="6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2"/>
        <v>1.303625</v>
      </c>
      <c r="P2053">
        <f t="shared" si="193"/>
        <v>33.057851239669418</v>
      </c>
      <c r="Q2053" t="str">
        <f t="shared" si="194"/>
        <v>technology</v>
      </c>
      <c r="R2053" t="str">
        <f t="shared" si="195"/>
        <v>hardware</v>
      </c>
      <c r="S2053" s="6">
        <f t="shared" si="196"/>
        <v>41604.022418981483</v>
      </c>
      <c r="T2053" s="6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2"/>
        <v>3.5304799999999998</v>
      </c>
      <c r="P2054">
        <f t="shared" si="193"/>
        <v>92.421441774491683</v>
      </c>
      <c r="Q2054" t="str">
        <f t="shared" si="194"/>
        <v>technology</v>
      </c>
      <c r="R2054" t="str">
        <f t="shared" si="195"/>
        <v>hardware</v>
      </c>
      <c r="S2054" s="6">
        <f t="shared" si="196"/>
        <v>42375.08394675926</v>
      </c>
      <c r="T2054" s="6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2"/>
        <v>1.0102</v>
      </c>
      <c r="P2055">
        <f t="shared" si="193"/>
        <v>41.32231404958678</v>
      </c>
      <c r="Q2055" t="str">
        <f t="shared" si="194"/>
        <v>technology</v>
      </c>
      <c r="R2055" t="str">
        <f t="shared" si="195"/>
        <v>hardware</v>
      </c>
      <c r="S2055" s="6">
        <f t="shared" si="196"/>
        <v>42303.617488425924</v>
      </c>
      <c r="T2055" s="6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2"/>
        <v>1.1359142857142857</v>
      </c>
      <c r="P2056">
        <f t="shared" si="193"/>
        <v>56.36070853462158</v>
      </c>
      <c r="Q2056" t="str">
        <f t="shared" si="194"/>
        <v>technology</v>
      </c>
      <c r="R2056" t="str">
        <f t="shared" si="195"/>
        <v>hardware</v>
      </c>
      <c r="S2056" s="6">
        <f t="shared" si="196"/>
        <v>41731.520949074074</v>
      </c>
      <c r="T2056" s="6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2"/>
        <v>1.6741666666666666</v>
      </c>
      <c r="P2057">
        <f t="shared" si="193"/>
        <v>59.405940594059409</v>
      </c>
      <c r="Q2057" t="str">
        <f t="shared" si="194"/>
        <v>technology</v>
      </c>
      <c r="R2057" t="str">
        <f t="shared" si="195"/>
        <v>hardware</v>
      </c>
      <c r="S2057" s="6">
        <f t="shared" si="196"/>
        <v>41946.674108796295</v>
      </c>
      <c r="T2057" s="6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2"/>
        <v>1.5345200000000001</v>
      </c>
      <c r="P2058">
        <f t="shared" si="193"/>
        <v>90.25270758122744</v>
      </c>
      <c r="Q2058" t="str">
        <f t="shared" si="194"/>
        <v>technology</v>
      </c>
      <c r="R2058" t="str">
        <f t="shared" si="195"/>
        <v>hardware</v>
      </c>
      <c r="S2058" s="6">
        <f t="shared" si="196"/>
        <v>41351.76090277778</v>
      </c>
      <c r="T2058" s="6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2"/>
        <v>2.022322</v>
      </c>
      <c r="P2059">
        <f t="shared" si="193"/>
        <v>22.522522522522522</v>
      </c>
      <c r="Q2059" t="str">
        <f t="shared" si="194"/>
        <v>technology</v>
      </c>
      <c r="R2059" t="str">
        <f t="shared" si="195"/>
        <v>hardware</v>
      </c>
      <c r="S2059" s="6">
        <f t="shared" si="196"/>
        <v>42396.494583333333</v>
      </c>
      <c r="T2059" s="6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2"/>
        <v>1.6828125</v>
      </c>
      <c r="P2060">
        <f t="shared" si="193"/>
        <v>6.2439024390243905</v>
      </c>
      <c r="Q2060" t="str">
        <f t="shared" si="194"/>
        <v>technology</v>
      </c>
      <c r="R2060" t="str">
        <f t="shared" si="195"/>
        <v>hardware</v>
      </c>
      <c r="S2060" s="6">
        <f t="shared" si="196"/>
        <v>42026.370717592596</v>
      </c>
      <c r="T2060" s="6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2"/>
        <v>1.4345666666666668</v>
      </c>
      <c r="P2061">
        <f t="shared" si="193"/>
        <v>80</v>
      </c>
      <c r="Q2061" t="str">
        <f t="shared" si="194"/>
        <v>technology</v>
      </c>
      <c r="R2061" t="str">
        <f t="shared" si="195"/>
        <v>hardware</v>
      </c>
      <c r="S2061" s="6">
        <f t="shared" si="196"/>
        <v>42361.602476851855</v>
      </c>
      <c r="T2061" s="6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2"/>
        <v>1.964</v>
      </c>
      <c r="P2062">
        <f t="shared" si="193"/>
        <v>18.328445747800586</v>
      </c>
      <c r="Q2062" t="str">
        <f t="shared" si="194"/>
        <v>technology</v>
      </c>
      <c r="R2062" t="str">
        <f t="shared" si="195"/>
        <v>hardware</v>
      </c>
      <c r="S2062" s="6">
        <f t="shared" si="196"/>
        <v>41783.642939814818</v>
      </c>
      <c r="T2062" s="6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2"/>
        <v>1.0791999999999999</v>
      </c>
      <c r="P2063">
        <f t="shared" si="193"/>
        <v>142.85714285714286</v>
      </c>
      <c r="Q2063" t="str">
        <f t="shared" si="194"/>
        <v>technology</v>
      </c>
      <c r="R2063" t="str">
        <f t="shared" si="195"/>
        <v>hardware</v>
      </c>
      <c r="S2063" s="6">
        <f t="shared" si="196"/>
        <v>42705.764513888891</v>
      </c>
      <c r="T2063" s="6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2"/>
        <v>1.14977</v>
      </c>
      <c r="P2064">
        <f t="shared" si="193"/>
        <v>492.61083743842363</v>
      </c>
      <c r="Q2064" t="str">
        <f t="shared" si="194"/>
        <v>technology</v>
      </c>
      <c r="R2064" t="str">
        <f t="shared" si="195"/>
        <v>hardware</v>
      </c>
      <c r="S2064" s="6">
        <f t="shared" si="196"/>
        <v>42423.3830787037</v>
      </c>
      <c r="T2064" s="6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2"/>
        <v>1.4804999999999999</v>
      </c>
      <c r="P2065">
        <f t="shared" si="193"/>
        <v>81.632653061224488</v>
      </c>
      <c r="Q2065" t="str">
        <f t="shared" si="194"/>
        <v>technology</v>
      </c>
      <c r="R2065" t="str">
        <f t="shared" si="195"/>
        <v>hardware</v>
      </c>
      <c r="S2065" s="6">
        <f t="shared" si="196"/>
        <v>42472.73265046296</v>
      </c>
      <c r="T2065" s="6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2"/>
        <v>1.9116676082790633</v>
      </c>
      <c r="P2066">
        <f t="shared" si="193"/>
        <v>45.072608396421195</v>
      </c>
      <c r="Q2066" t="str">
        <f t="shared" si="194"/>
        <v>technology</v>
      </c>
      <c r="R2066" t="str">
        <f t="shared" si="195"/>
        <v>hardware</v>
      </c>
      <c r="S2066" s="6">
        <f t="shared" si="196"/>
        <v>41389.364849537036</v>
      </c>
      <c r="T2066" s="6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2"/>
        <v>1.99215125</v>
      </c>
      <c r="P2067">
        <f t="shared" si="193"/>
        <v>25.70694087403599</v>
      </c>
      <c r="Q2067" t="str">
        <f t="shared" si="194"/>
        <v>technology</v>
      </c>
      <c r="R2067" t="str">
        <f t="shared" si="195"/>
        <v>hardware</v>
      </c>
      <c r="S2067" s="6">
        <f t="shared" si="196"/>
        <v>41603.333668981482</v>
      </c>
      <c r="T2067" s="6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2"/>
        <v>2.1859999999999999</v>
      </c>
      <c r="P2068">
        <f t="shared" si="193"/>
        <v>30.76923076923077</v>
      </c>
      <c r="Q2068" t="str">
        <f t="shared" si="194"/>
        <v>technology</v>
      </c>
      <c r="R2068" t="str">
        <f t="shared" si="195"/>
        <v>hardware</v>
      </c>
      <c r="S2068" s="6">
        <f t="shared" si="196"/>
        <v>41844.771793981483</v>
      </c>
      <c r="T2068" s="6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2"/>
        <v>1.2686868686868686</v>
      </c>
      <c r="P2069">
        <f t="shared" si="193"/>
        <v>49.5</v>
      </c>
      <c r="Q2069" t="str">
        <f t="shared" si="194"/>
        <v>technology</v>
      </c>
      <c r="R2069" t="str">
        <f t="shared" si="195"/>
        <v>hardware</v>
      </c>
      <c r="S2069" s="6">
        <f t="shared" si="196"/>
        <v>42115.853888888887</v>
      </c>
      <c r="T2069" s="6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2"/>
        <v>1.0522388</v>
      </c>
      <c r="P2070">
        <f t="shared" si="193"/>
        <v>328.94736842105266</v>
      </c>
      <c r="Q2070" t="str">
        <f t="shared" si="194"/>
        <v>technology</v>
      </c>
      <c r="R2070" t="str">
        <f t="shared" si="195"/>
        <v>hardware</v>
      </c>
      <c r="S2070" s="6">
        <f t="shared" si="196"/>
        <v>42633.841608796298</v>
      </c>
      <c r="T2070" s="6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2"/>
        <v>1.2840666000000001</v>
      </c>
      <c r="P2071">
        <f t="shared" si="193"/>
        <v>190.11406844106463</v>
      </c>
      <c r="Q2071" t="str">
        <f t="shared" si="194"/>
        <v>technology</v>
      </c>
      <c r="R2071" t="str">
        <f t="shared" si="195"/>
        <v>hardware</v>
      </c>
      <c r="S2071" s="6">
        <f t="shared" si="196"/>
        <v>42340.972118055557</v>
      </c>
      <c r="T2071" s="6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2"/>
        <v>3.1732719999999999</v>
      </c>
      <c r="P2072">
        <f t="shared" si="193"/>
        <v>81.699346405228752</v>
      </c>
      <c r="Q2072" t="str">
        <f t="shared" si="194"/>
        <v>technology</v>
      </c>
      <c r="R2072" t="str">
        <f t="shared" si="195"/>
        <v>hardware</v>
      </c>
      <c r="S2072" s="6">
        <f t="shared" si="196"/>
        <v>42519.6565162037</v>
      </c>
      <c r="T2072" s="6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2"/>
        <v>2.8073000000000001</v>
      </c>
      <c r="P2073">
        <f t="shared" si="193"/>
        <v>71.942446043165461</v>
      </c>
      <c r="Q2073" t="str">
        <f t="shared" si="194"/>
        <v>technology</v>
      </c>
      <c r="R2073" t="str">
        <f t="shared" si="195"/>
        <v>hardware</v>
      </c>
      <c r="S2073" s="6">
        <f t="shared" si="196"/>
        <v>42600.278749999998</v>
      </c>
      <c r="T2073" s="6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2"/>
        <v>1.1073146853146854</v>
      </c>
      <c r="P2074">
        <f t="shared" si="193"/>
        <v>204.28571428571428</v>
      </c>
      <c r="Q2074" t="str">
        <f t="shared" si="194"/>
        <v>technology</v>
      </c>
      <c r="R2074" t="str">
        <f t="shared" si="195"/>
        <v>hardware</v>
      </c>
      <c r="S2074" s="6">
        <f t="shared" si="196"/>
        <v>42467.581388888888</v>
      </c>
      <c r="T2074" s="6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2"/>
        <v>1.5260429999999998</v>
      </c>
      <c r="P2075">
        <f t="shared" si="193"/>
        <v>212.7659574468085</v>
      </c>
      <c r="Q2075" t="str">
        <f t="shared" si="194"/>
        <v>technology</v>
      </c>
      <c r="R2075" t="str">
        <f t="shared" si="195"/>
        <v>hardware</v>
      </c>
      <c r="S2075" s="6">
        <f t="shared" si="196"/>
        <v>42087.668032407411</v>
      </c>
      <c r="T2075" s="6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2"/>
        <v>1.0249999999999999</v>
      </c>
      <c r="P2076">
        <f t="shared" si="193"/>
        <v>200</v>
      </c>
      <c r="Q2076" t="str">
        <f t="shared" si="194"/>
        <v>technology</v>
      </c>
      <c r="R2076" t="str">
        <f t="shared" si="195"/>
        <v>hardware</v>
      </c>
      <c r="S2076" s="6">
        <f t="shared" si="196"/>
        <v>42466.826180555552</v>
      </c>
      <c r="T2076" s="6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2"/>
        <v>16.783738373837384</v>
      </c>
      <c r="P2077">
        <f t="shared" si="193"/>
        <v>1.2193902439024391</v>
      </c>
      <c r="Q2077" t="str">
        <f t="shared" si="194"/>
        <v>technology</v>
      </c>
      <c r="R2077" t="str">
        <f t="shared" si="195"/>
        <v>hardware</v>
      </c>
      <c r="S2077" s="6">
        <f t="shared" si="196"/>
        <v>41450.681574074071</v>
      </c>
      <c r="T2077" s="6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2"/>
        <v>5.4334915642458101</v>
      </c>
      <c r="P2078">
        <f t="shared" si="193"/>
        <v>21.414044742194044</v>
      </c>
      <c r="Q2078" t="str">
        <f t="shared" si="194"/>
        <v>technology</v>
      </c>
      <c r="R2078" t="str">
        <f t="shared" si="195"/>
        <v>hardware</v>
      </c>
      <c r="S2078" s="6">
        <f t="shared" si="196"/>
        <v>41803.880659722221</v>
      </c>
      <c r="T2078" s="6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2"/>
        <v>1.1550800000000001</v>
      </c>
      <c r="P2079">
        <f t="shared" si="193"/>
        <v>265.95744680851061</v>
      </c>
      <c r="Q2079" t="str">
        <f t="shared" si="194"/>
        <v>technology</v>
      </c>
      <c r="R2079" t="str">
        <f t="shared" si="195"/>
        <v>hardware</v>
      </c>
      <c r="S2079" s="6">
        <f t="shared" si="196"/>
        <v>42103.042546296296</v>
      </c>
      <c r="T2079" s="6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2"/>
        <v>1.3120499999999999</v>
      </c>
      <c r="P2080">
        <f t="shared" si="193"/>
        <v>416.66666666666669</v>
      </c>
      <c r="Q2080" t="str">
        <f t="shared" si="194"/>
        <v>technology</v>
      </c>
      <c r="R2080" t="str">
        <f t="shared" si="195"/>
        <v>hardware</v>
      </c>
      <c r="S2080" s="6">
        <f t="shared" si="196"/>
        <v>42692.771493055552</v>
      </c>
      <c r="T2080" s="6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2"/>
        <v>2.8816999999999999</v>
      </c>
      <c r="P2081">
        <f t="shared" si="193"/>
        <v>16.474464579901152</v>
      </c>
      <c r="Q2081" t="str">
        <f t="shared" si="194"/>
        <v>technology</v>
      </c>
      <c r="R2081" t="str">
        <f t="shared" si="195"/>
        <v>hardware</v>
      </c>
      <c r="S2081" s="6">
        <f t="shared" si="196"/>
        <v>42150.71056712963</v>
      </c>
      <c r="T2081" s="6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2"/>
        <v>5.0780000000000003</v>
      </c>
      <c r="P2082">
        <f t="shared" si="193"/>
        <v>20</v>
      </c>
      <c r="Q2082" t="str">
        <f t="shared" si="194"/>
        <v>technology</v>
      </c>
      <c r="R2082" t="str">
        <f t="shared" si="195"/>
        <v>hardware</v>
      </c>
      <c r="S2082" s="6">
        <f t="shared" si="196"/>
        <v>42289.957175925927</v>
      </c>
      <c r="T2082" s="6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2"/>
        <v>1.1457142857142857</v>
      </c>
      <c r="P2083">
        <f t="shared" si="193"/>
        <v>63.636363636363633</v>
      </c>
      <c r="Q2083" t="str">
        <f t="shared" si="194"/>
        <v>music</v>
      </c>
      <c r="R2083" t="str">
        <f t="shared" si="195"/>
        <v>indie rock</v>
      </c>
      <c r="S2083" s="6">
        <f t="shared" si="196"/>
        <v>41004.156886574077</v>
      </c>
      <c r="T2083" s="6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2"/>
        <v>1.1073333333333333</v>
      </c>
      <c r="P2084">
        <f t="shared" si="193"/>
        <v>39.473684210526315</v>
      </c>
      <c r="Q2084" t="str">
        <f t="shared" si="194"/>
        <v>music</v>
      </c>
      <c r="R2084" t="str">
        <f t="shared" si="195"/>
        <v>indie rock</v>
      </c>
      <c r="S2084" s="6">
        <f t="shared" si="196"/>
        <v>40811.120324074072</v>
      </c>
      <c r="T2084" s="6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2"/>
        <v>1.1333333333333333</v>
      </c>
      <c r="P2085">
        <f t="shared" si="193"/>
        <v>30</v>
      </c>
      <c r="Q2085" t="str">
        <f t="shared" si="194"/>
        <v>music</v>
      </c>
      <c r="R2085" t="str">
        <f t="shared" si="195"/>
        <v>indie rock</v>
      </c>
      <c r="S2085" s="6">
        <f t="shared" si="196"/>
        <v>41034.72216435185</v>
      </c>
      <c r="T2085" s="6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2"/>
        <v>1.0833333333333333</v>
      </c>
      <c r="P2086">
        <f t="shared" si="193"/>
        <v>65.217391304347828</v>
      </c>
      <c r="Q2086" t="str">
        <f t="shared" si="194"/>
        <v>music</v>
      </c>
      <c r="R2086" t="str">
        <f t="shared" si="195"/>
        <v>indie rock</v>
      </c>
      <c r="S2086" s="6">
        <f t="shared" si="196"/>
        <v>41731.833124999997</v>
      </c>
      <c r="T2086" s="6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2"/>
        <v>1.2353333333333334</v>
      </c>
      <c r="P2087">
        <f t="shared" si="193"/>
        <v>72.289156626506028</v>
      </c>
      <c r="Q2087" t="str">
        <f t="shared" si="194"/>
        <v>music</v>
      </c>
      <c r="R2087" t="str">
        <f t="shared" si="195"/>
        <v>indie rock</v>
      </c>
      <c r="S2087" s="6">
        <f t="shared" si="196"/>
        <v>41075.835497685184</v>
      </c>
      <c r="T2087" s="6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2"/>
        <v>1.0069999999999999</v>
      </c>
      <c r="P2088">
        <f t="shared" si="193"/>
        <v>114.28571428571429</v>
      </c>
      <c r="Q2088" t="str">
        <f t="shared" si="194"/>
        <v>music</v>
      </c>
      <c r="R2088" t="str">
        <f t="shared" si="195"/>
        <v>indie rock</v>
      </c>
      <c r="S2088" s="6">
        <f t="shared" si="196"/>
        <v>40860.67050925926</v>
      </c>
      <c r="T2088" s="6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2"/>
        <v>1.0353333333333334</v>
      </c>
      <c r="P2089">
        <f t="shared" si="193"/>
        <v>60</v>
      </c>
      <c r="Q2089" t="str">
        <f t="shared" si="194"/>
        <v>music</v>
      </c>
      <c r="R2089" t="str">
        <f t="shared" si="195"/>
        <v>indie rock</v>
      </c>
      <c r="S2089" s="6">
        <f t="shared" si="196"/>
        <v>40764.204375000001</v>
      </c>
      <c r="T2089" s="6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2"/>
        <v>1.1551066666666667</v>
      </c>
      <c r="P2090">
        <f t="shared" si="193"/>
        <v>40</v>
      </c>
      <c r="Q2090" t="str">
        <f t="shared" si="194"/>
        <v>music</v>
      </c>
      <c r="R2090" t="str">
        <f t="shared" si="195"/>
        <v>indie rock</v>
      </c>
      <c r="S2090" s="6">
        <f t="shared" si="196"/>
        <v>40395.714722222219</v>
      </c>
      <c r="T2090" s="6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2"/>
        <v>1.2040040000000001</v>
      </c>
      <c r="P2091">
        <f t="shared" si="193"/>
        <v>40.322580645161288</v>
      </c>
      <c r="Q2091" t="str">
        <f t="shared" si="194"/>
        <v>music</v>
      </c>
      <c r="R2091" t="str">
        <f t="shared" si="195"/>
        <v>indie rock</v>
      </c>
      <c r="S2091" s="6">
        <f t="shared" si="196"/>
        <v>41453.076319444444</v>
      </c>
      <c r="T2091" s="6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2"/>
        <v>1.1504037499999999</v>
      </c>
      <c r="P2092">
        <f t="shared" si="193"/>
        <v>50</v>
      </c>
      <c r="Q2092" t="str">
        <f t="shared" si="194"/>
        <v>music</v>
      </c>
      <c r="R2092" t="str">
        <f t="shared" si="195"/>
        <v>indie rock</v>
      </c>
      <c r="S2092" s="6">
        <f t="shared" si="196"/>
        <v>41299.381423611114</v>
      </c>
      <c r="T2092" s="6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2"/>
        <v>1.2046777777777777</v>
      </c>
      <c r="P2093">
        <f t="shared" si="193"/>
        <v>73.170731707317074</v>
      </c>
      <c r="Q2093" t="str">
        <f t="shared" si="194"/>
        <v>music</v>
      </c>
      <c r="R2093" t="str">
        <f t="shared" si="195"/>
        <v>indie rock</v>
      </c>
      <c r="S2093" s="6">
        <f t="shared" si="196"/>
        <v>40555.322662037033</v>
      </c>
      <c r="T2093" s="6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2"/>
        <v>1.0128333333333333</v>
      </c>
      <c r="P2094">
        <f t="shared" si="193"/>
        <v>109.09090909090909</v>
      </c>
      <c r="Q2094" t="str">
        <f t="shared" si="194"/>
        <v>music</v>
      </c>
      <c r="R2094" t="str">
        <f t="shared" si="195"/>
        <v>indie rock</v>
      </c>
      <c r="S2094" s="6">
        <f t="shared" si="196"/>
        <v>40763.707546296297</v>
      </c>
      <c r="T2094" s="6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2"/>
        <v>1.0246666666666666</v>
      </c>
      <c r="P2095">
        <f t="shared" si="193"/>
        <v>65.217391304347828</v>
      </c>
      <c r="Q2095" t="str">
        <f t="shared" si="194"/>
        <v>music</v>
      </c>
      <c r="R2095" t="str">
        <f t="shared" si="195"/>
        <v>indie rock</v>
      </c>
      <c r="S2095" s="6">
        <f t="shared" si="196"/>
        <v>41205.854537037041</v>
      </c>
      <c r="T2095" s="6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2"/>
        <v>1.2054285714285715</v>
      </c>
      <c r="P2096">
        <f t="shared" si="193"/>
        <v>48.611111111111114</v>
      </c>
      <c r="Q2096" t="str">
        <f t="shared" si="194"/>
        <v>music</v>
      </c>
      <c r="R2096" t="str">
        <f t="shared" si="195"/>
        <v>indie rock</v>
      </c>
      <c r="S2096" s="6">
        <f t="shared" si="196"/>
        <v>40939.02002314815</v>
      </c>
      <c r="T2096" s="6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2"/>
        <v>1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6">
        <f t="shared" si="196"/>
        <v>40758.733483796292</v>
      </c>
      <c r="T2097" s="6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2"/>
        <v>1.0166666666666666</v>
      </c>
      <c r="P2098">
        <f t="shared" si="193"/>
        <v>42.857142857142854</v>
      </c>
      <c r="Q2098" t="str">
        <f t="shared" si="194"/>
        <v>music</v>
      </c>
      <c r="R2098" t="str">
        <f t="shared" si="195"/>
        <v>indie rock</v>
      </c>
      <c r="S2098" s="6">
        <f t="shared" si="196"/>
        <v>41192.758506944447</v>
      </c>
      <c r="T2098" s="6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2"/>
        <v>1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6">
        <f t="shared" si="196"/>
        <v>40818.58489583333</v>
      </c>
      <c r="T2099" s="6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2"/>
        <v>1.0033333333333334</v>
      </c>
      <c r="P2100">
        <f t="shared" si="193"/>
        <v>187.5</v>
      </c>
      <c r="Q2100" t="str">
        <f t="shared" si="194"/>
        <v>music</v>
      </c>
      <c r="R2100" t="str">
        <f t="shared" si="195"/>
        <v>indie rock</v>
      </c>
      <c r="S2100" s="6">
        <f t="shared" si="196"/>
        <v>40946.11383101852</v>
      </c>
      <c r="T2100" s="6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2"/>
        <v>1.3236666666666668</v>
      </c>
      <c r="P2101">
        <f t="shared" si="193"/>
        <v>47.61904761904762</v>
      </c>
      <c r="Q2101" t="str">
        <f t="shared" si="194"/>
        <v>music</v>
      </c>
      <c r="R2101" t="str">
        <f t="shared" si="195"/>
        <v>indie rock</v>
      </c>
      <c r="S2101" s="6">
        <f t="shared" si="196"/>
        <v>42173.746342592596</v>
      </c>
      <c r="T2101" s="6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2"/>
        <v>1.3666666666666667</v>
      </c>
      <c r="P2102">
        <f t="shared" si="193"/>
        <v>22.222222222222221</v>
      </c>
      <c r="Q2102" t="str">
        <f t="shared" si="194"/>
        <v>music</v>
      </c>
      <c r="R2102" t="str">
        <f t="shared" si="195"/>
        <v>indie rock</v>
      </c>
      <c r="S2102" s="6">
        <f t="shared" si="196"/>
        <v>41074.834965277776</v>
      </c>
      <c r="T2102" s="6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2"/>
        <v>1.1325000000000001</v>
      </c>
      <c r="P2103">
        <f t="shared" si="193"/>
        <v>45.454545454545453</v>
      </c>
      <c r="Q2103" t="str">
        <f t="shared" si="194"/>
        <v>music</v>
      </c>
      <c r="R2103" t="str">
        <f t="shared" si="195"/>
        <v>indie rock</v>
      </c>
      <c r="S2103" s="6">
        <f t="shared" si="196"/>
        <v>40892.149467592593</v>
      </c>
      <c r="T2103" s="6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2"/>
        <v>1.36</v>
      </c>
      <c r="P2104">
        <f t="shared" si="193"/>
        <v>26.315789473684209</v>
      </c>
      <c r="Q2104" t="str">
        <f t="shared" si="194"/>
        <v>music</v>
      </c>
      <c r="R2104" t="str">
        <f t="shared" si="195"/>
        <v>indie rock</v>
      </c>
      <c r="S2104" s="6">
        <f t="shared" si="196"/>
        <v>40638.868611111109</v>
      </c>
      <c r="T2104" s="6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2"/>
        <v>1.4612318374694613</v>
      </c>
      <c r="P2105">
        <f t="shared" si="193"/>
        <v>67.626086956521746</v>
      </c>
      <c r="Q2105" t="str">
        <f t="shared" si="194"/>
        <v>music</v>
      </c>
      <c r="R2105" t="str">
        <f t="shared" si="195"/>
        <v>indie rock</v>
      </c>
      <c r="S2105" s="6">
        <f t="shared" si="196"/>
        <v>41192.754942129628</v>
      </c>
      <c r="T2105" s="6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2"/>
        <v>1.2949999999999999</v>
      </c>
      <c r="P2106">
        <f t="shared" si="193"/>
        <v>21.621621621621621</v>
      </c>
      <c r="Q2106" t="str">
        <f t="shared" si="194"/>
        <v>music</v>
      </c>
      <c r="R2106" t="str">
        <f t="shared" si="195"/>
        <v>indie rock</v>
      </c>
      <c r="S2106" s="6">
        <f t="shared" si="196"/>
        <v>41394.074467592596</v>
      </c>
      <c r="T2106" s="6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2"/>
        <v>2.54</v>
      </c>
      <c r="P2107">
        <f t="shared" si="193"/>
        <v>20.202020202020201</v>
      </c>
      <c r="Q2107" t="str">
        <f t="shared" si="194"/>
        <v>music</v>
      </c>
      <c r="R2107" t="str">
        <f t="shared" si="195"/>
        <v>indie rock</v>
      </c>
      <c r="S2107" s="6">
        <f t="shared" si="196"/>
        <v>41951.788807870369</v>
      </c>
      <c r="T2107" s="6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2"/>
        <v>1.0704545454545455</v>
      </c>
      <c r="P2108">
        <f t="shared" si="193"/>
        <v>50</v>
      </c>
      <c r="Q2108" t="str">
        <f t="shared" si="194"/>
        <v>music</v>
      </c>
      <c r="R2108" t="str">
        <f t="shared" si="195"/>
        <v>indie rock</v>
      </c>
      <c r="S2108" s="6">
        <f t="shared" si="196"/>
        <v>41270.21497685185</v>
      </c>
      <c r="T2108" s="6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2"/>
        <v>1.0773299999999999</v>
      </c>
      <c r="P2109">
        <f t="shared" si="193"/>
        <v>34.482758620689658</v>
      </c>
      <c r="Q2109" t="str">
        <f t="shared" si="194"/>
        <v>music</v>
      </c>
      <c r="R2109" t="str">
        <f t="shared" si="195"/>
        <v>indie rock</v>
      </c>
      <c r="S2109" s="6">
        <f t="shared" si="196"/>
        <v>41934.71056712963</v>
      </c>
      <c r="T2109" s="6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2"/>
        <v>1.0731250000000001</v>
      </c>
      <c r="P2110">
        <f t="shared" si="193"/>
        <v>83.769633507853399</v>
      </c>
      <c r="Q2110" t="str">
        <f t="shared" si="194"/>
        <v>music</v>
      </c>
      <c r="R2110" t="str">
        <f t="shared" si="195"/>
        <v>indie rock</v>
      </c>
      <c r="S2110" s="6">
        <f t="shared" si="196"/>
        <v>41135.175694444442</v>
      </c>
      <c r="T2110" s="6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2"/>
        <v>1.06525</v>
      </c>
      <c r="P2111">
        <f t="shared" si="193"/>
        <v>100</v>
      </c>
      <c r="Q2111" t="str">
        <f t="shared" si="194"/>
        <v>music</v>
      </c>
      <c r="R2111" t="str">
        <f t="shared" si="195"/>
        <v>indie rock</v>
      </c>
      <c r="S2111" s="6">
        <f t="shared" si="196"/>
        <v>42160.708530092597</v>
      </c>
      <c r="T2111" s="6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2"/>
        <v>1.0035000000000001</v>
      </c>
      <c r="P2112">
        <f t="shared" si="193"/>
        <v>52.631578947368418</v>
      </c>
      <c r="Q2112" t="str">
        <f t="shared" si="194"/>
        <v>music</v>
      </c>
      <c r="R2112" t="str">
        <f t="shared" si="195"/>
        <v>indie rock</v>
      </c>
      <c r="S2112" s="6">
        <f t="shared" si="196"/>
        <v>41759.670937499999</v>
      </c>
      <c r="T2112" s="6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2"/>
        <v>1.0649999999999999</v>
      </c>
      <c r="P2113">
        <f t="shared" si="193"/>
        <v>51.282051282051285</v>
      </c>
      <c r="Q2113" t="str">
        <f t="shared" si="194"/>
        <v>music</v>
      </c>
      <c r="R2113" t="str">
        <f t="shared" si="195"/>
        <v>indie rock</v>
      </c>
      <c r="S2113" s="6">
        <f t="shared" si="196"/>
        <v>40703.197048611109</v>
      </c>
      <c r="T2113" s="6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92"/>
        <v>1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6">
        <f t="shared" si="196"/>
        <v>41365.928159722222</v>
      </c>
      <c r="T2114" s="6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98">E2115/D2115</f>
        <v>1.0485714285714285</v>
      </c>
      <c r="P2115">
        <f t="shared" ref="P2115:P2178" si="199">IFERROR(D2115/L2115,0)</f>
        <v>65.420560747663558</v>
      </c>
      <c r="Q2115" t="str">
        <f t="shared" ref="Q2115:Q2178" si="200">LEFT(N2115,FIND("/",N2115)-1)</f>
        <v>music</v>
      </c>
      <c r="R2115" t="str">
        <f t="shared" ref="R2115:R2178" si="201">MID(N2115,FIND("/",N2115)+1,100)</f>
        <v>indie rock</v>
      </c>
      <c r="S2115" s="6">
        <f t="shared" ref="S2115:S2178" si="202">(((J2115/60)/60)/24)+DATE(1970,1,1)</f>
        <v>41870.86546296296</v>
      </c>
      <c r="T2115" s="6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98"/>
        <v>1.0469999999999999</v>
      </c>
      <c r="P2116">
        <f t="shared" si="199"/>
        <v>34.013605442176868</v>
      </c>
      <c r="Q2116" t="str">
        <f t="shared" si="200"/>
        <v>music</v>
      </c>
      <c r="R2116" t="str">
        <f t="shared" si="201"/>
        <v>indie rock</v>
      </c>
      <c r="S2116" s="6">
        <f t="shared" si="202"/>
        <v>40458.815625000003</v>
      </c>
      <c r="T2116" s="6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98"/>
        <v>2.2566666666666668</v>
      </c>
      <c r="P2117">
        <f t="shared" si="199"/>
        <v>41.666666666666664</v>
      </c>
      <c r="Q2117" t="str">
        <f t="shared" si="200"/>
        <v>music</v>
      </c>
      <c r="R2117" t="str">
        <f t="shared" si="201"/>
        <v>indie rock</v>
      </c>
      <c r="S2117" s="6">
        <f t="shared" si="202"/>
        <v>40564.081030092595</v>
      </c>
      <c r="T2117" s="6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98"/>
        <v>1.0090416666666666</v>
      </c>
      <c r="P2118">
        <f t="shared" si="199"/>
        <v>521.73913043478262</v>
      </c>
      <c r="Q2118" t="str">
        <f t="shared" si="200"/>
        <v>music</v>
      </c>
      <c r="R2118" t="str">
        <f t="shared" si="201"/>
        <v>indie rock</v>
      </c>
      <c r="S2118" s="6">
        <f t="shared" si="202"/>
        <v>41136.777812500004</v>
      </c>
      <c r="T2118" s="6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98"/>
        <v>1.4775</v>
      </c>
      <c r="P2119">
        <f t="shared" si="199"/>
        <v>34.285714285714285</v>
      </c>
      <c r="Q2119" t="str">
        <f t="shared" si="200"/>
        <v>music</v>
      </c>
      <c r="R2119" t="str">
        <f t="shared" si="201"/>
        <v>indie rock</v>
      </c>
      <c r="S2119" s="6">
        <f t="shared" si="202"/>
        <v>42290.059594907405</v>
      </c>
      <c r="T2119" s="6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98"/>
        <v>1.3461099999999999</v>
      </c>
      <c r="P2120">
        <f t="shared" si="199"/>
        <v>58.823529411764703</v>
      </c>
      <c r="Q2120" t="str">
        <f t="shared" si="200"/>
        <v>music</v>
      </c>
      <c r="R2120" t="str">
        <f t="shared" si="201"/>
        <v>indie rock</v>
      </c>
      <c r="S2120" s="6">
        <f t="shared" si="202"/>
        <v>40718.839537037034</v>
      </c>
      <c r="T2120" s="6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98"/>
        <v>1.0075000000000001</v>
      </c>
      <c r="P2121">
        <f t="shared" si="199"/>
        <v>90.909090909090907</v>
      </c>
      <c r="Q2121" t="str">
        <f t="shared" si="200"/>
        <v>music</v>
      </c>
      <c r="R2121" t="str">
        <f t="shared" si="201"/>
        <v>indie rock</v>
      </c>
      <c r="S2121" s="6">
        <f t="shared" si="202"/>
        <v>41107.130150462966</v>
      </c>
      <c r="T2121" s="6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98"/>
        <v>1.00880375</v>
      </c>
      <c r="P2122">
        <f t="shared" si="199"/>
        <v>115.94202898550725</v>
      </c>
      <c r="Q2122" t="str">
        <f t="shared" si="200"/>
        <v>music</v>
      </c>
      <c r="R2122" t="str">
        <f t="shared" si="201"/>
        <v>indie rock</v>
      </c>
      <c r="S2122" s="6">
        <f t="shared" si="202"/>
        <v>41591.964537037034</v>
      </c>
      <c r="T2122" s="6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98"/>
        <v>5.6800000000000002E-3</v>
      </c>
      <c r="P2123">
        <f t="shared" si="199"/>
        <v>5000</v>
      </c>
      <c r="Q2123" t="str">
        <f t="shared" si="200"/>
        <v>games</v>
      </c>
      <c r="R2123" t="str">
        <f t="shared" si="201"/>
        <v>video games</v>
      </c>
      <c r="S2123" s="6">
        <f t="shared" si="202"/>
        <v>42716.7424537037</v>
      </c>
      <c r="T2123" s="6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98"/>
        <v>3.875E-3</v>
      </c>
      <c r="P2124">
        <f t="shared" si="199"/>
        <v>26666.666666666668</v>
      </c>
      <c r="Q2124" t="str">
        <f t="shared" si="200"/>
        <v>games</v>
      </c>
      <c r="R2124" t="str">
        <f t="shared" si="201"/>
        <v>video games</v>
      </c>
      <c r="S2124" s="6">
        <f t="shared" si="202"/>
        <v>42712.300567129627</v>
      </c>
      <c r="T2124" s="6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98"/>
        <v>0.1</v>
      </c>
      <c r="P2125">
        <f t="shared" si="199"/>
        <v>100</v>
      </c>
      <c r="Q2125" t="str">
        <f t="shared" si="200"/>
        <v>games</v>
      </c>
      <c r="R2125" t="str">
        <f t="shared" si="201"/>
        <v>video games</v>
      </c>
      <c r="S2125" s="6">
        <f t="shared" si="202"/>
        <v>40198.424849537041</v>
      </c>
      <c r="T2125" s="6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98"/>
        <v>0.10454545454545454</v>
      </c>
      <c r="P2126">
        <f t="shared" si="199"/>
        <v>220</v>
      </c>
      <c r="Q2126" t="str">
        <f t="shared" si="200"/>
        <v>games</v>
      </c>
      <c r="R2126" t="str">
        <f t="shared" si="201"/>
        <v>video games</v>
      </c>
      <c r="S2126" s="6">
        <f t="shared" si="202"/>
        <v>40464.028182870366</v>
      </c>
      <c r="T2126" s="6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98"/>
        <v>1.4200000000000001E-2</v>
      </c>
      <c r="P2127">
        <f t="shared" si="199"/>
        <v>2222.2222222222222</v>
      </c>
      <c r="Q2127" t="str">
        <f t="shared" si="200"/>
        <v>games</v>
      </c>
      <c r="R2127" t="str">
        <f t="shared" si="201"/>
        <v>video games</v>
      </c>
      <c r="S2127" s="6">
        <f t="shared" si="202"/>
        <v>42191.023530092592</v>
      </c>
      <c r="T2127" s="6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98"/>
        <v>5.0000000000000001E-4</v>
      </c>
      <c r="P2128">
        <f t="shared" si="199"/>
        <v>10000</v>
      </c>
      <c r="Q2128" t="str">
        <f t="shared" si="200"/>
        <v>games</v>
      </c>
      <c r="R2128" t="str">
        <f t="shared" si="201"/>
        <v>video games</v>
      </c>
      <c r="S2128" s="6">
        <f t="shared" si="202"/>
        <v>41951.973229166666</v>
      </c>
      <c r="T2128" s="6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98"/>
        <v>0.28842857142857142</v>
      </c>
      <c r="P2129">
        <f t="shared" si="199"/>
        <v>118.64406779661017</v>
      </c>
      <c r="Q2129" t="str">
        <f t="shared" si="200"/>
        <v>games</v>
      </c>
      <c r="R2129" t="str">
        <f t="shared" si="201"/>
        <v>video games</v>
      </c>
      <c r="S2129" s="6">
        <f t="shared" si="202"/>
        <v>42045.50535879629</v>
      </c>
      <c r="T2129" s="6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98"/>
        <v>1.6666666666666668E-3</v>
      </c>
      <c r="P2130">
        <f t="shared" si="199"/>
        <v>15000</v>
      </c>
      <c r="Q2130" t="str">
        <f t="shared" si="200"/>
        <v>games</v>
      </c>
      <c r="R2130" t="str">
        <f t="shared" si="201"/>
        <v>video games</v>
      </c>
      <c r="S2130" s="6">
        <f t="shared" si="202"/>
        <v>41843.772789351853</v>
      </c>
      <c r="T2130" s="6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98"/>
        <v>0.11799999999999999</v>
      </c>
      <c r="P2131">
        <f t="shared" si="199"/>
        <v>166.66666666666666</v>
      </c>
      <c r="Q2131" t="str">
        <f t="shared" si="200"/>
        <v>games</v>
      </c>
      <c r="R2131" t="str">
        <f t="shared" si="201"/>
        <v>video games</v>
      </c>
      <c r="S2131" s="6">
        <f t="shared" si="202"/>
        <v>42409.024305555555</v>
      </c>
      <c r="T2131" s="6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98"/>
        <v>2.0238095238095236E-3</v>
      </c>
      <c r="P2132">
        <f t="shared" si="199"/>
        <v>10500</v>
      </c>
      <c r="Q2132" t="str">
        <f t="shared" si="200"/>
        <v>games</v>
      </c>
      <c r="R2132" t="str">
        <f t="shared" si="201"/>
        <v>video games</v>
      </c>
      <c r="S2132" s="6">
        <f t="shared" si="202"/>
        <v>41832.086377314816</v>
      </c>
      <c r="T2132" s="6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98"/>
        <v>0.05</v>
      </c>
      <c r="P2133">
        <f t="shared" si="199"/>
        <v>166.66666666666666</v>
      </c>
      <c r="Q2133" t="str">
        <f t="shared" si="200"/>
        <v>games</v>
      </c>
      <c r="R2133" t="str">
        <f t="shared" si="201"/>
        <v>video games</v>
      </c>
      <c r="S2133" s="6">
        <f t="shared" si="202"/>
        <v>42167.207071759258</v>
      </c>
      <c r="T2133" s="6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98"/>
        <v>2.1129899999999997E-2</v>
      </c>
      <c r="P2134">
        <f t="shared" si="199"/>
        <v>1010.10101010101</v>
      </c>
      <c r="Q2134" t="str">
        <f t="shared" si="200"/>
        <v>games</v>
      </c>
      <c r="R2134" t="str">
        <f t="shared" si="201"/>
        <v>video games</v>
      </c>
      <c r="S2134" s="6">
        <f t="shared" si="202"/>
        <v>41643.487175925926</v>
      </c>
      <c r="T2134" s="6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98"/>
        <v>1.6E-2</v>
      </c>
      <c r="P2135">
        <f t="shared" si="199"/>
        <v>333.33333333333331</v>
      </c>
      <c r="Q2135" t="str">
        <f t="shared" si="200"/>
        <v>games</v>
      </c>
      <c r="R2135" t="str">
        <f t="shared" si="201"/>
        <v>video games</v>
      </c>
      <c r="S2135" s="6">
        <f t="shared" si="202"/>
        <v>40619.097210648149</v>
      </c>
      <c r="T2135" s="6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98"/>
        <v>1.7333333333333333E-2</v>
      </c>
      <c r="P2136">
        <f t="shared" si="199"/>
        <v>2000</v>
      </c>
      <c r="Q2136" t="str">
        <f t="shared" si="200"/>
        <v>games</v>
      </c>
      <c r="R2136" t="str">
        <f t="shared" si="201"/>
        <v>video games</v>
      </c>
      <c r="S2136" s="6">
        <f t="shared" si="202"/>
        <v>41361.886469907404</v>
      </c>
      <c r="T2136" s="6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98"/>
        <v>9.5600000000000004E-2</v>
      </c>
      <c r="P2137">
        <f t="shared" si="199"/>
        <v>227.27272727272728</v>
      </c>
      <c r="Q2137" t="str">
        <f t="shared" si="200"/>
        <v>games</v>
      </c>
      <c r="R2137" t="str">
        <f t="shared" si="201"/>
        <v>video games</v>
      </c>
      <c r="S2137" s="6">
        <f t="shared" si="202"/>
        <v>41156.963344907403</v>
      </c>
      <c r="T2137" s="6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98"/>
        <v>5.9612499999999998E-4</v>
      </c>
      <c r="P2138">
        <f t="shared" si="199"/>
        <v>20000</v>
      </c>
      <c r="Q2138" t="str">
        <f t="shared" si="200"/>
        <v>games</v>
      </c>
      <c r="R2138" t="str">
        <f t="shared" si="201"/>
        <v>video games</v>
      </c>
      <c r="S2138" s="6">
        <f t="shared" si="202"/>
        <v>41536.509097222224</v>
      </c>
      <c r="T2138" s="6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98"/>
        <v>0.28405999999999998</v>
      </c>
      <c r="P2139">
        <f t="shared" si="199"/>
        <v>93.632958801498134</v>
      </c>
      <c r="Q2139" t="str">
        <f t="shared" si="200"/>
        <v>games</v>
      </c>
      <c r="R2139" t="str">
        <f t="shared" si="201"/>
        <v>video games</v>
      </c>
      <c r="S2139" s="6">
        <f t="shared" si="202"/>
        <v>41948.771168981482</v>
      </c>
      <c r="T2139" s="6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98"/>
        <v>0.128</v>
      </c>
      <c r="P2140">
        <f t="shared" si="199"/>
        <v>83.333333333333329</v>
      </c>
      <c r="Q2140" t="str">
        <f t="shared" si="200"/>
        <v>games</v>
      </c>
      <c r="R2140" t="str">
        <f t="shared" si="201"/>
        <v>video games</v>
      </c>
      <c r="S2140" s="6">
        <f t="shared" si="202"/>
        <v>41557.013182870374</v>
      </c>
      <c r="T2140" s="6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98"/>
        <v>5.4199999999999998E-2</v>
      </c>
      <c r="P2141">
        <f t="shared" si="199"/>
        <v>535.71428571428567</v>
      </c>
      <c r="Q2141" t="str">
        <f t="shared" si="200"/>
        <v>games</v>
      </c>
      <c r="R2141" t="str">
        <f t="shared" si="201"/>
        <v>video games</v>
      </c>
      <c r="S2141" s="6">
        <f t="shared" si="202"/>
        <v>42647.750092592592</v>
      </c>
      <c r="T2141" s="6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98"/>
        <v>1.1199999999999999E-3</v>
      </c>
      <c r="P2142">
        <f t="shared" si="199"/>
        <v>45454.545454545456</v>
      </c>
      <c r="Q2142" t="str">
        <f t="shared" si="200"/>
        <v>games</v>
      </c>
      <c r="R2142" t="str">
        <f t="shared" si="201"/>
        <v>video games</v>
      </c>
      <c r="S2142" s="6">
        <f t="shared" si="202"/>
        <v>41255.833611111113</v>
      </c>
      <c r="T2142" s="6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98"/>
        <v>0</v>
      </c>
      <c r="P2143">
        <f t="shared" si="199"/>
        <v>0</v>
      </c>
      <c r="Q2143" t="str">
        <f t="shared" si="200"/>
        <v>games</v>
      </c>
      <c r="R2143" t="str">
        <f t="shared" si="201"/>
        <v>video games</v>
      </c>
      <c r="S2143" s="6">
        <f t="shared" si="202"/>
        <v>41927.235636574071</v>
      </c>
      <c r="T2143" s="6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98"/>
        <v>5.7238095238095241E-2</v>
      </c>
      <c r="P2144">
        <f t="shared" si="199"/>
        <v>875</v>
      </c>
      <c r="Q2144" t="str">
        <f t="shared" si="200"/>
        <v>games</v>
      </c>
      <c r="R2144" t="str">
        <f t="shared" si="201"/>
        <v>video games</v>
      </c>
      <c r="S2144" s="6">
        <f t="shared" si="202"/>
        <v>42340.701504629629</v>
      </c>
      <c r="T2144" s="6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98"/>
        <v>0.1125</v>
      </c>
      <c r="P2145">
        <f t="shared" si="199"/>
        <v>400</v>
      </c>
      <c r="Q2145" t="str">
        <f t="shared" si="200"/>
        <v>games</v>
      </c>
      <c r="R2145" t="str">
        <f t="shared" si="201"/>
        <v>video games</v>
      </c>
      <c r="S2145" s="6">
        <f t="shared" si="202"/>
        <v>40332.886712962965</v>
      </c>
      <c r="T2145" s="6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98"/>
        <v>1.7098591549295775E-2</v>
      </c>
      <c r="P2146">
        <f t="shared" si="199"/>
        <v>1479.1666666666667</v>
      </c>
      <c r="Q2146" t="str">
        <f t="shared" si="200"/>
        <v>games</v>
      </c>
      <c r="R2146" t="str">
        <f t="shared" si="201"/>
        <v>video games</v>
      </c>
      <c r="S2146" s="6">
        <f t="shared" si="202"/>
        <v>41499.546759259261</v>
      </c>
      <c r="T2146" s="6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98"/>
        <v>0.30433333333333334</v>
      </c>
      <c r="P2147">
        <f t="shared" si="199"/>
        <v>168.53932584269663</v>
      </c>
      <c r="Q2147" t="str">
        <f t="shared" si="200"/>
        <v>games</v>
      </c>
      <c r="R2147" t="str">
        <f t="shared" si="201"/>
        <v>video games</v>
      </c>
      <c r="S2147" s="6">
        <f t="shared" si="202"/>
        <v>41575.237430555557</v>
      </c>
      <c r="T2147" s="6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98"/>
        <v>2.0000000000000001E-4</v>
      </c>
      <c r="P2148">
        <f t="shared" si="199"/>
        <v>5000</v>
      </c>
      <c r="Q2148" t="str">
        <f t="shared" si="200"/>
        <v>games</v>
      </c>
      <c r="R2148" t="str">
        <f t="shared" si="201"/>
        <v>video games</v>
      </c>
      <c r="S2148" s="6">
        <f t="shared" si="202"/>
        <v>42397.679513888885</v>
      </c>
      <c r="T2148" s="6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98"/>
        <v>6.9641025641025639E-3</v>
      </c>
      <c r="P2149">
        <f t="shared" si="199"/>
        <v>7090.909090909091</v>
      </c>
      <c r="Q2149" t="str">
        <f t="shared" si="200"/>
        <v>games</v>
      </c>
      <c r="R2149" t="str">
        <f t="shared" si="201"/>
        <v>video games</v>
      </c>
      <c r="S2149" s="6">
        <f t="shared" si="202"/>
        <v>41927.295694444445</v>
      </c>
      <c r="T2149" s="6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98"/>
        <v>0.02</v>
      </c>
      <c r="P2150">
        <f t="shared" si="199"/>
        <v>50</v>
      </c>
      <c r="Q2150" t="str">
        <f t="shared" si="200"/>
        <v>games</v>
      </c>
      <c r="R2150" t="str">
        <f t="shared" si="201"/>
        <v>video games</v>
      </c>
      <c r="S2150" s="6">
        <f t="shared" si="202"/>
        <v>42066.733587962968</v>
      </c>
      <c r="T2150" s="6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98"/>
        <v>0</v>
      </c>
      <c r="P2151">
        <f t="shared" si="199"/>
        <v>0</v>
      </c>
      <c r="Q2151" t="str">
        <f t="shared" si="200"/>
        <v>games</v>
      </c>
      <c r="R2151" t="str">
        <f t="shared" si="201"/>
        <v>video games</v>
      </c>
      <c r="S2151" s="6">
        <f t="shared" si="202"/>
        <v>40355.024953703702</v>
      </c>
      <c r="T2151" s="6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98"/>
        <v>8.0999999999999996E-3</v>
      </c>
      <c r="P2152">
        <f t="shared" si="199"/>
        <v>12500</v>
      </c>
      <c r="Q2152" t="str">
        <f t="shared" si="200"/>
        <v>games</v>
      </c>
      <c r="R2152" t="str">
        <f t="shared" si="201"/>
        <v>video games</v>
      </c>
      <c r="S2152" s="6">
        <f t="shared" si="202"/>
        <v>42534.284710648149</v>
      </c>
      <c r="T2152" s="6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98"/>
        <v>2.6222222222222224E-3</v>
      </c>
      <c r="P2153">
        <f t="shared" si="199"/>
        <v>7500</v>
      </c>
      <c r="Q2153" t="str">
        <f t="shared" si="200"/>
        <v>games</v>
      </c>
      <c r="R2153" t="str">
        <f t="shared" si="201"/>
        <v>video games</v>
      </c>
      <c r="S2153" s="6">
        <f t="shared" si="202"/>
        <v>42520.847384259265</v>
      </c>
      <c r="T2153" s="6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98"/>
        <v>1.6666666666666668E-3</v>
      </c>
      <c r="P2154">
        <f t="shared" si="199"/>
        <v>7500</v>
      </c>
      <c r="Q2154" t="str">
        <f t="shared" si="200"/>
        <v>games</v>
      </c>
      <c r="R2154" t="str">
        <f t="shared" si="201"/>
        <v>video games</v>
      </c>
      <c r="S2154" s="6">
        <f t="shared" si="202"/>
        <v>41683.832280092596</v>
      </c>
      <c r="T2154" s="6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98"/>
        <v>9.1244548809124457E-5</v>
      </c>
      <c r="P2155">
        <f t="shared" si="199"/>
        <v>93156.25</v>
      </c>
      <c r="Q2155" t="str">
        <f t="shared" si="200"/>
        <v>games</v>
      </c>
      <c r="R2155" t="str">
        <f t="shared" si="201"/>
        <v>video games</v>
      </c>
      <c r="S2155" s="6">
        <f t="shared" si="202"/>
        <v>41974.911087962959</v>
      </c>
      <c r="T2155" s="6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98"/>
        <v>8.0000000000000002E-3</v>
      </c>
      <c r="P2156">
        <f t="shared" si="199"/>
        <v>125</v>
      </c>
      <c r="Q2156" t="str">
        <f t="shared" si="200"/>
        <v>games</v>
      </c>
      <c r="R2156" t="str">
        <f t="shared" si="201"/>
        <v>video games</v>
      </c>
      <c r="S2156" s="6">
        <f t="shared" si="202"/>
        <v>41647.632256944446</v>
      </c>
      <c r="T2156" s="6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98"/>
        <v>2.3E-2</v>
      </c>
      <c r="P2157">
        <f t="shared" si="199"/>
        <v>1000</v>
      </c>
      <c r="Q2157" t="str">
        <f t="shared" si="200"/>
        <v>games</v>
      </c>
      <c r="R2157" t="str">
        <f t="shared" si="201"/>
        <v>video games</v>
      </c>
      <c r="S2157" s="6">
        <f t="shared" si="202"/>
        <v>42430.747511574074</v>
      </c>
      <c r="T2157" s="6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98"/>
        <v>2.6660714285714284E-2</v>
      </c>
      <c r="P2158">
        <f t="shared" si="199"/>
        <v>674.69879518072287</v>
      </c>
      <c r="Q2158" t="str">
        <f t="shared" si="200"/>
        <v>games</v>
      </c>
      <c r="R2158" t="str">
        <f t="shared" si="201"/>
        <v>video games</v>
      </c>
      <c r="S2158" s="6">
        <f t="shared" si="202"/>
        <v>41488.85423611111</v>
      </c>
      <c r="T2158" s="6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98"/>
        <v>0.28192</v>
      </c>
      <c r="P2159">
        <f t="shared" si="199"/>
        <v>1315.7894736842106</v>
      </c>
      <c r="Q2159" t="str">
        <f t="shared" si="200"/>
        <v>games</v>
      </c>
      <c r="R2159" t="str">
        <f t="shared" si="201"/>
        <v>video games</v>
      </c>
      <c r="S2159" s="6">
        <f t="shared" si="202"/>
        <v>42694.98128472222</v>
      </c>
      <c r="T2159" s="6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98"/>
        <v>6.5900366666666668E-2</v>
      </c>
      <c r="P2160">
        <f t="shared" si="199"/>
        <v>964.6302250803858</v>
      </c>
      <c r="Q2160" t="str">
        <f t="shared" si="200"/>
        <v>games</v>
      </c>
      <c r="R2160" t="str">
        <f t="shared" si="201"/>
        <v>video games</v>
      </c>
      <c r="S2160" s="6">
        <f t="shared" si="202"/>
        <v>41264.853865740741</v>
      </c>
      <c r="T2160" s="6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98"/>
        <v>7.2222222222222219E-3</v>
      </c>
      <c r="P2161">
        <f t="shared" si="199"/>
        <v>1800</v>
      </c>
      <c r="Q2161" t="str">
        <f t="shared" si="200"/>
        <v>games</v>
      </c>
      <c r="R2161" t="str">
        <f t="shared" si="201"/>
        <v>video games</v>
      </c>
      <c r="S2161" s="6">
        <f t="shared" si="202"/>
        <v>40710.731180555551</v>
      </c>
      <c r="T2161" s="6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98"/>
        <v>8.5000000000000006E-3</v>
      </c>
      <c r="P2162">
        <f t="shared" si="199"/>
        <v>625</v>
      </c>
      <c r="Q2162" t="str">
        <f t="shared" si="200"/>
        <v>games</v>
      </c>
      <c r="R2162" t="str">
        <f t="shared" si="201"/>
        <v>video games</v>
      </c>
      <c r="S2162" s="6">
        <f t="shared" si="202"/>
        <v>41018.711863425924</v>
      </c>
      <c r="T2162" s="6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98"/>
        <v>1.1575</v>
      </c>
      <c r="P2163">
        <f t="shared" si="199"/>
        <v>30.76923076923077</v>
      </c>
      <c r="Q2163" t="str">
        <f t="shared" si="200"/>
        <v>music</v>
      </c>
      <c r="R2163" t="str">
        <f t="shared" si="201"/>
        <v>rock</v>
      </c>
      <c r="S2163" s="6">
        <f t="shared" si="202"/>
        <v>42240.852534722217</v>
      </c>
      <c r="T2163" s="6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98"/>
        <v>1.1226666666666667</v>
      </c>
      <c r="P2164">
        <f t="shared" si="199"/>
        <v>77.58620689655173</v>
      </c>
      <c r="Q2164" t="str">
        <f t="shared" si="200"/>
        <v>music</v>
      </c>
      <c r="R2164" t="str">
        <f t="shared" si="201"/>
        <v>rock</v>
      </c>
      <c r="S2164" s="6">
        <f t="shared" si="202"/>
        <v>41813.766099537039</v>
      </c>
      <c r="T2164" s="6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98"/>
        <v>1.3220000000000001</v>
      </c>
      <c r="P2165">
        <f t="shared" si="199"/>
        <v>56.81818181818182</v>
      </c>
      <c r="Q2165" t="str">
        <f t="shared" si="200"/>
        <v>music</v>
      </c>
      <c r="R2165" t="str">
        <f t="shared" si="201"/>
        <v>rock</v>
      </c>
      <c r="S2165" s="6">
        <f t="shared" si="202"/>
        <v>42111.899537037039</v>
      </c>
      <c r="T2165" s="6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98"/>
        <v>1.0263636363636364</v>
      </c>
      <c r="P2166">
        <f t="shared" si="199"/>
        <v>66.265060240963862</v>
      </c>
      <c r="Q2166" t="str">
        <f t="shared" si="200"/>
        <v>music</v>
      </c>
      <c r="R2166" t="str">
        <f t="shared" si="201"/>
        <v>rock</v>
      </c>
      <c r="S2166" s="6">
        <f t="shared" si="202"/>
        <v>42515.71775462963</v>
      </c>
      <c r="T2166" s="6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98"/>
        <v>1.3864000000000001</v>
      </c>
      <c r="P2167">
        <f t="shared" si="199"/>
        <v>21.367521367521366</v>
      </c>
      <c r="Q2167" t="str">
        <f t="shared" si="200"/>
        <v>music</v>
      </c>
      <c r="R2167" t="str">
        <f t="shared" si="201"/>
        <v>rock</v>
      </c>
      <c r="S2167" s="6">
        <f t="shared" si="202"/>
        <v>42438.667071759264</v>
      </c>
      <c r="T2167" s="6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98"/>
        <v>1.466</v>
      </c>
      <c r="P2168">
        <f t="shared" si="199"/>
        <v>62.5</v>
      </c>
      <c r="Q2168" t="str">
        <f t="shared" si="200"/>
        <v>music</v>
      </c>
      <c r="R2168" t="str">
        <f t="shared" si="201"/>
        <v>rock</v>
      </c>
      <c r="S2168" s="6">
        <f t="shared" si="202"/>
        <v>41933.838171296295</v>
      </c>
      <c r="T2168" s="6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98"/>
        <v>1.2</v>
      </c>
      <c r="P2169">
        <f t="shared" si="199"/>
        <v>18.75</v>
      </c>
      <c r="Q2169" t="str">
        <f t="shared" si="200"/>
        <v>music</v>
      </c>
      <c r="R2169" t="str">
        <f t="shared" si="201"/>
        <v>rock</v>
      </c>
      <c r="S2169" s="6">
        <f t="shared" si="202"/>
        <v>41153.066400462965</v>
      </c>
      <c r="T2169" s="6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98"/>
        <v>1.215816111111111</v>
      </c>
      <c r="P2170">
        <f t="shared" si="199"/>
        <v>52.941176470588232</v>
      </c>
      <c r="Q2170" t="str">
        <f t="shared" si="200"/>
        <v>music</v>
      </c>
      <c r="R2170" t="str">
        <f t="shared" si="201"/>
        <v>rock</v>
      </c>
      <c r="S2170" s="6">
        <f t="shared" si="202"/>
        <v>42745.600243055553</v>
      </c>
      <c r="T2170" s="6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98"/>
        <v>1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6">
        <f t="shared" si="202"/>
        <v>42793.700821759259</v>
      </c>
      <c r="T2171" s="6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98"/>
        <v>1.8085714285714285</v>
      </c>
      <c r="P2172">
        <f t="shared" si="199"/>
        <v>18.421052631578949</v>
      </c>
      <c r="Q2172" t="str">
        <f t="shared" si="200"/>
        <v>music</v>
      </c>
      <c r="R2172" t="str">
        <f t="shared" si="201"/>
        <v>rock</v>
      </c>
      <c r="S2172" s="6">
        <f t="shared" si="202"/>
        <v>42198.750254629631</v>
      </c>
      <c r="T2172" s="6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98"/>
        <v>1.0607500000000001</v>
      </c>
      <c r="P2173">
        <f t="shared" si="199"/>
        <v>85.106382978723403</v>
      </c>
      <c r="Q2173" t="str">
        <f t="shared" si="200"/>
        <v>music</v>
      </c>
      <c r="R2173" t="str">
        <f t="shared" si="201"/>
        <v>rock</v>
      </c>
      <c r="S2173" s="6">
        <f t="shared" si="202"/>
        <v>42141.95711805555</v>
      </c>
      <c r="T2173" s="6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98"/>
        <v>1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6">
        <f t="shared" si="202"/>
        <v>42082.580092592587</v>
      </c>
      <c r="T2174" s="6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98"/>
        <v>1.2692857142857144</v>
      </c>
      <c r="P2175">
        <f t="shared" si="199"/>
        <v>46.666666666666664</v>
      </c>
      <c r="Q2175" t="str">
        <f t="shared" si="200"/>
        <v>music</v>
      </c>
      <c r="R2175" t="str">
        <f t="shared" si="201"/>
        <v>rock</v>
      </c>
      <c r="S2175" s="6">
        <f t="shared" si="202"/>
        <v>41495.692627314813</v>
      </c>
      <c r="T2175" s="6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98"/>
        <v>1.0297499999999999</v>
      </c>
      <c r="P2176">
        <f t="shared" si="199"/>
        <v>63.492063492063494</v>
      </c>
      <c r="Q2176" t="str">
        <f t="shared" si="200"/>
        <v>music</v>
      </c>
      <c r="R2176" t="str">
        <f t="shared" si="201"/>
        <v>rock</v>
      </c>
      <c r="S2176" s="6">
        <f t="shared" si="202"/>
        <v>42465.542905092589</v>
      </c>
      <c r="T2176" s="6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98"/>
        <v>2.5</v>
      </c>
      <c r="P2177">
        <f t="shared" si="199"/>
        <v>26.923076923076923</v>
      </c>
      <c r="Q2177" t="str">
        <f t="shared" si="200"/>
        <v>music</v>
      </c>
      <c r="R2177" t="str">
        <f t="shared" si="201"/>
        <v>rock</v>
      </c>
      <c r="S2177" s="6">
        <f t="shared" si="202"/>
        <v>42565.009097222224</v>
      </c>
      <c r="T2177" s="6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98"/>
        <v>1.2602</v>
      </c>
      <c r="P2178">
        <f t="shared" si="199"/>
        <v>70.422535211267601</v>
      </c>
      <c r="Q2178" t="str">
        <f t="shared" si="200"/>
        <v>music</v>
      </c>
      <c r="R2178" t="str">
        <f t="shared" si="201"/>
        <v>rock</v>
      </c>
      <c r="S2178" s="6">
        <f t="shared" si="202"/>
        <v>42096.633206018523</v>
      </c>
      <c r="T2178" s="6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204">E2179/D2179</f>
        <v>1.0012000000000001</v>
      </c>
      <c r="P2179">
        <f t="shared" ref="P2179:P2242" si="205">IFERROR(D2179/L2179,0)</f>
        <v>65.78947368421052</v>
      </c>
      <c r="Q2179" t="str">
        <f t="shared" ref="Q2179:Q2242" si="206">LEFT(N2179,FIND("/",N2179)-1)</f>
        <v>music</v>
      </c>
      <c r="R2179" t="str">
        <f t="shared" ref="R2179:R2242" si="207">MID(N2179,FIND("/",N2179)+1,100)</f>
        <v>rock</v>
      </c>
      <c r="S2179" s="6">
        <f t="shared" ref="S2179:S2242" si="208">(((J2179/60)/60)/24)+DATE(1970,1,1)</f>
        <v>42502.250775462962</v>
      </c>
      <c r="T2179" s="6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4"/>
        <v>1.3864000000000001</v>
      </c>
      <c r="P2180">
        <f t="shared" si="205"/>
        <v>29.103608847497089</v>
      </c>
      <c r="Q2180" t="str">
        <f t="shared" si="206"/>
        <v>music</v>
      </c>
      <c r="R2180" t="str">
        <f t="shared" si="207"/>
        <v>rock</v>
      </c>
      <c r="S2180" s="6">
        <f t="shared" si="208"/>
        <v>42723.63653935185</v>
      </c>
      <c r="T2180" s="6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4"/>
        <v>1.6140000000000001</v>
      </c>
      <c r="P2181">
        <f t="shared" si="205"/>
        <v>47.61904761904762</v>
      </c>
      <c r="Q2181" t="str">
        <f t="shared" si="206"/>
        <v>music</v>
      </c>
      <c r="R2181" t="str">
        <f t="shared" si="207"/>
        <v>rock</v>
      </c>
      <c r="S2181" s="6">
        <f t="shared" si="208"/>
        <v>42075.171203703707</v>
      </c>
      <c r="T2181" s="6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4"/>
        <v>1.071842</v>
      </c>
      <c r="P2182">
        <f t="shared" si="205"/>
        <v>64.102564102564102</v>
      </c>
      <c r="Q2182" t="str">
        <f t="shared" si="206"/>
        <v>music</v>
      </c>
      <c r="R2182" t="str">
        <f t="shared" si="207"/>
        <v>rock</v>
      </c>
      <c r="S2182" s="6">
        <f t="shared" si="208"/>
        <v>42279.669768518521</v>
      </c>
      <c r="T2182" s="6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4"/>
        <v>1.5309999999999999</v>
      </c>
      <c r="P2183">
        <f t="shared" si="205"/>
        <v>37.735849056603776</v>
      </c>
      <c r="Q2183" t="str">
        <f t="shared" si="206"/>
        <v>games</v>
      </c>
      <c r="R2183" t="str">
        <f t="shared" si="207"/>
        <v>tabletop games</v>
      </c>
      <c r="S2183" s="6">
        <f t="shared" si="208"/>
        <v>42773.005243055552</v>
      </c>
      <c r="T2183" s="6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4"/>
        <v>5.2416666666666663</v>
      </c>
      <c r="P2184">
        <f t="shared" si="205"/>
        <v>8.4269662921348321</v>
      </c>
      <c r="Q2184" t="str">
        <f t="shared" si="206"/>
        <v>games</v>
      </c>
      <c r="R2184" t="str">
        <f t="shared" si="207"/>
        <v>tabletop games</v>
      </c>
      <c r="S2184" s="6">
        <f t="shared" si="208"/>
        <v>41879.900752314818</v>
      </c>
      <c r="T2184" s="6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4"/>
        <v>4.8927777777777779</v>
      </c>
      <c r="P2185">
        <f t="shared" si="205"/>
        <v>6.4516129032258061</v>
      </c>
      <c r="Q2185" t="str">
        <f t="shared" si="206"/>
        <v>games</v>
      </c>
      <c r="R2185" t="str">
        <f t="shared" si="207"/>
        <v>tabletop games</v>
      </c>
      <c r="S2185" s="6">
        <f t="shared" si="208"/>
        <v>42745.365474537044</v>
      </c>
      <c r="T2185" s="6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4"/>
        <v>2.8473999999999999</v>
      </c>
      <c r="P2186">
        <f t="shared" si="205"/>
        <v>37.593984962406012</v>
      </c>
      <c r="Q2186" t="str">
        <f t="shared" si="206"/>
        <v>games</v>
      </c>
      <c r="R2186" t="str">
        <f t="shared" si="207"/>
        <v>tabletop games</v>
      </c>
      <c r="S2186" s="6">
        <f t="shared" si="208"/>
        <v>42380.690289351856</v>
      </c>
      <c r="T2186" s="6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4"/>
        <v>18.569700000000001</v>
      </c>
      <c r="P2187">
        <f t="shared" si="205"/>
        <v>8.0256821829855536</v>
      </c>
      <c r="Q2187" t="str">
        <f t="shared" si="206"/>
        <v>games</v>
      </c>
      <c r="R2187" t="str">
        <f t="shared" si="207"/>
        <v>tabletop games</v>
      </c>
      <c r="S2187" s="6">
        <f t="shared" si="208"/>
        <v>41319.349988425929</v>
      </c>
      <c r="T2187" s="6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4"/>
        <v>1.0967499999999999</v>
      </c>
      <c r="P2188">
        <f t="shared" si="205"/>
        <v>51.020408163265309</v>
      </c>
      <c r="Q2188" t="str">
        <f t="shared" si="206"/>
        <v>games</v>
      </c>
      <c r="R2188" t="str">
        <f t="shared" si="207"/>
        <v>tabletop games</v>
      </c>
      <c r="S2188" s="6">
        <f t="shared" si="208"/>
        <v>42583.615081018521</v>
      </c>
      <c r="T2188" s="6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4"/>
        <v>10.146425000000001</v>
      </c>
      <c r="P2189">
        <f t="shared" si="205"/>
        <v>5.6148231330713081</v>
      </c>
      <c r="Q2189" t="str">
        <f t="shared" si="206"/>
        <v>games</v>
      </c>
      <c r="R2189" t="str">
        <f t="shared" si="207"/>
        <v>tabletop games</v>
      </c>
      <c r="S2189" s="6">
        <f t="shared" si="208"/>
        <v>42068.209097222221</v>
      </c>
      <c r="T2189" s="6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4"/>
        <v>4.1217692027666546</v>
      </c>
      <c r="P2190">
        <f t="shared" si="205"/>
        <v>10.688715953307392</v>
      </c>
      <c r="Q2190" t="str">
        <f t="shared" si="206"/>
        <v>games</v>
      </c>
      <c r="R2190" t="str">
        <f t="shared" si="207"/>
        <v>tabletop games</v>
      </c>
      <c r="S2190" s="6">
        <f t="shared" si="208"/>
        <v>42633.586122685185</v>
      </c>
      <c r="T2190" s="6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4"/>
        <v>5.0324999999999998</v>
      </c>
      <c r="P2191">
        <f t="shared" si="205"/>
        <v>13.636363636363637</v>
      </c>
      <c r="Q2191" t="str">
        <f t="shared" si="206"/>
        <v>games</v>
      </c>
      <c r="R2191" t="str">
        <f t="shared" si="207"/>
        <v>tabletop games</v>
      </c>
      <c r="S2191" s="6">
        <f t="shared" si="208"/>
        <v>42467.788194444445</v>
      </c>
      <c r="T2191" s="6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4"/>
        <v>1.8461052631578947</v>
      </c>
      <c r="P2192">
        <f t="shared" si="205"/>
        <v>35.381750465549345</v>
      </c>
      <c r="Q2192" t="str">
        <f t="shared" si="206"/>
        <v>games</v>
      </c>
      <c r="R2192" t="str">
        <f t="shared" si="207"/>
        <v>tabletop games</v>
      </c>
      <c r="S2192" s="6">
        <f t="shared" si="208"/>
        <v>42417.625046296293</v>
      </c>
      <c r="T2192" s="6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4"/>
        <v>1.1973333333333334</v>
      </c>
      <c r="P2193">
        <f t="shared" si="205"/>
        <v>30</v>
      </c>
      <c r="Q2193" t="str">
        <f t="shared" si="206"/>
        <v>games</v>
      </c>
      <c r="R2193" t="str">
        <f t="shared" si="207"/>
        <v>tabletop games</v>
      </c>
      <c r="S2193" s="6">
        <f t="shared" si="208"/>
        <v>42768.833645833336</v>
      </c>
      <c r="T2193" s="6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4"/>
        <v>10.812401666666668</v>
      </c>
      <c r="P2194">
        <f t="shared" si="205"/>
        <v>3.7059913526868438</v>
      </c>
      <c r="Q2194" t="str">
        <f t="shared" si="206"/>
        <v>games</v>
      </c>
      <c r="R2194" t="str">
        <f t="shared" si="207"/>
        <v>tabletop games</v>
      </c>
      <c r="S2194" s="6">
        <f t="shared" si="208"/>
        <v>42691.8512037037</v>
      </c>
      <c r="T2194" s="6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4"/>
        <v>4.5237333333333334</v>
      </c>
      <c r="P2195">
        <f t="shared" si="205"/>
        <v>16.722408026755854</v>
      </c>
      <c r="Q2195" t="str">
        <f t="shared" si="206"/>
        <v>games</v>
      </c>
      <c r="R2195" t="str">
        <f t="shared" si="207"/>
        <v>tabletop games</v>
      </c>
      <c r="S2195" s="6">
        <f t="shared" si="208"/>
        <v>42664.405925925923</v>
      </c>
      <c r="T2195" s="6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4"/>
        <v>5.3737000000000004</v>
      </c>
      <c r="P2196">
        <f t="shared" si="205"/>
        <v>11.389521640091116</v>
      </c>
      <c r="Q2196" t="str">
        <f t="shared" si="206"/>
        <v>games</v>
      </c>
      <c r="R2196" t="str">
        <f t="shared" si="207"/>
        <v>tabletop games</v>
      </c>
      <c r="S2196" s="6">
        <f t="shared" si="208"/>
        <v>42425.757986111115</v>
      </c>
      <c r="T2196" s="6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4"/>
        <v>1.2032608695652174</v>
      </c>
      <c r="P2197">
        <f t="shared" si="205"/>
        <v>40</v>
      </c>
      <c r="Q2197" t="str">
        <f t="shared" si="206"/>
        <v>games</v>
      </c>
      <c r="R2197" t="str">
        <f t="shared" si="207"/>
        <v>tabletop games</v>
      </c>
      <c r="S2197" s="6">
        <f t="shared" si="208"/>
        <v>42197.771990740745</v>
      </c>
      <c r="T2197" s="6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4"/>
        <v>1.1383571428571428</v>
      </c>
      <c r="P2198">
        <f t="shared" si="205"/>
        <v>59.82905982905983</v>
      </c>
      <c r="Q2198" t="str">
        <f t="shared" si="206"/>
        <v>games</v>
      </c>
      <c r="R2198" t="str">
        <f t="shared" si="207"/>
        <v>tabletop games</v>
      </c>
      <c r="S2198" s="6">
        <f t="shared" si="208"/>
        <v>42675.487291666665</v>
      </c>
      <c r="T2198" s="6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4"/>
        <v>9.5103109999999997</v>
      </c>
      <c r="P2199">
        <f t="shared" si="205"/>
        <v>6.9284064665127021</v>
      </c>
      <c r="Q2199" t="str">
        <f t="shared" si="206"/>
        <v>games</v>
      </c>
      <c r="R2199" t="str">
        <f t="shared" si="207"/>
        <v>tabletop games</v>
      </c>
      <c r="S2199" s="6">
        <f t="shared" si="208"/>
        <v>42033.584016203706</v>
      </c>
      <c r="T2199" s="6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4"/>
        <v>1.3289249999999999</v>
      </c>
      <c r="P2200">
        <f t="shared" si="205"/>
        <v>61.443932411674346</v>
      </c>
      <c r="Q2200" t="str">
        <f t="shared" si="206"/>
        <v>games</v>
      </c>
      <c r="R2200" t="str">
        <f t="shared" si="207"/>
        <v>tabletop games</v>
      </c>
      <c r="S2200" s="6">
        <f t="shared" si="208"/>
        <v>42292.513888888891</v>
      </c>
      <c r="T2200" s="6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4"/>
        <v>1.4697777777777778</v>
      </c>
      <c r="P2201">
        <f t="shared" si="205"/>
        <v>35.856573705179279</v>
      </c>
      <c r="Q2201" t="str">
        <f t="shared" si="206"/>
        <v>games</v>
      </c>
      <c r="R2201" t="str">
        <f t="shared" si="207"/>
        <v>tabletop games</v>
      </c>
      <c r="S2201" s="6">
        <f t="shared" si="208"/>
        <v>42262.416643518518</v>
      </c>
      <c r="T2201" s="6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4"/>
        <v>5.4215</v>
      </c>
      <c r="P2202">
        <f t="shared" si="205"/>
        <v>7.6045627376425857</v>
      </c>
      <c r="Q2202" t="str">
        <f t="shared" si="206"/>
        <v>games</v>
      </c>
      <c r="R2202" t="str">
        <f t="shared" si="207"/>
        <v>tabletop games</v>
      </c>
      <c r="S2202" s="6">
        <f t="shared" si="208"/>
        <v>42163.625787037032</v>
      </c>
      <c r="T2202" s="6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4"/>
        <v>3.8271818181818182</v>
      </c>
      <c r="P2203">
        <f t="shared" si="205"/>
        <v>3.9285714285714284</v>
      </c>
      <c r="Q2203" t="str">
        <f t="shared" si="206"/>
        <v>music</v>
      </c>
      <c r="R2203" t="str">
        <f t="shared" si="207"/>
        <v>electronic music</v>
      </c>
      <c r="S2203" s="6">
        <f t="shared" si="208"/>
        <v>41276.846817129634</v>
      </c>
      <c r="T2203" s="6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4"/>
        <v>7.0418124999999998</v>
      </c>
      <c r="P2204">
        <f t="shared" si="205"/>
        <v>5.547850208044383</v>
      </c>
      <c r="Q2204" t="str">
        <f t="shared" si="206"/>
        <v>music</v>
      </c>
      <c r="R2204" t="str">
        <f t="shared" si="207"/>
        <v>electronic music</v>
      </c>
      <c r="S2204" s="6">
        <f t="shared" si="208"/>
        <v>41184.849166666667</v>
      </c>
      <c r="T2204" s="6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4"/>
        <v>1.0954999999999999</v>
      </c>
      <c r="P2205">
        <f t="shared" si="205"/>
        <v>40</v>
      </c>
      <c r="Q2205" t="str">
        <f t="shared" si="206"/>
        <v>music</v>
      </c>
      <c r="R2205" t="str">
        <f t="shared" si="207"/>
        <v>electronic music</v>
      </c>
      <c r="S2205" s="6">
        <f t="shared" si="208"/>
        <v>42241.85974537037</v>
      </c>
      <c r="T2205" s="6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4"/>
        <v>1.3286666666666667</v>
      </c>
      <c r="P2206">
        <f t="shared" si="205"/>
        <v>20.547945205479451</v>
      </c>
      <c r="Q2206" t="str">
        <f t="shared" si="206"/>
        <v>music</v>
      </c>
      <c r="R2206" t="str">
        <f t="shared" si="207"/>
        <v>electronic music</v>
      </c>
      <c r="S2206" s="6">
        <f t="shared" si="208"/>
        <v>41312.311562499999</v>
      </c>
      <c r="T2206" s="6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4"/>
        <v>1.52</v>
      </c>
      <c r="P2207">
        <f t="shared" si="205"/>
        <v>27.777777777777779</v>
      </c>
      <c r="Q2207" t="str">
        <f t="shared" si="206"/>
        <v>music</v>
      </c>
      <c r="R2207" t="str">
        <f t="shared" si="207"/>
        <v>electronic music</v>
      </c>
      <c r="S2207" s="6">
        <f t="shared" si="208"/>
        <v>41031.82163194444</v>
      </c>
      <c r="T2207" s="6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4"/>
        <v>1.0272727272727273</v>
      </c>
      <c r="P2208">
        <f t="shared" si="205"/>
        <v>32.352941176470587</v>
      </c>
      <c r="Q2208" t="str">
        <f t="shared" si="206"/>
        <v>music</v>
      </c>
      <c r="R2208" t="str">
        <f t="shared" si="207"/>
        <v>electronic music</v>
      </c>
      <c r="S2208" s="6">
        <f t="shared" si="208"/>
        <v>40997.257222222222</v>
      </c>
      <c r="T2208" s="6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4"/>
        <v>1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6">
        <f t="shared" si="208"/>
        <v>41564.194131944445</v>
      </c>
      <c r="T2209" s="6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4"/>
        <v>1.016</v>
      </c>
      <c r="P2210">
        <f t="shared" si="205"/>
        <v>41.666666666666664</v>
      </c>
      <c r="Q2210" t="str">
        <f t="shared" si="206"/>
        <v>music</v>
      </c>
      <c r="R2210" t="str">
        <f t="shared" si="207"/>
        <v>electronic music</v>
      </c>
      <c r="S2210" s="6">
        <f t="shared" si="208"/>
        <v>40946.882245370369</v>
      </c>
      <c r="T2210" s="6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4"/>
        <v>1.508</v>
      </c>
      <c r="P2211">
        <f t="shared" si="205"/>
        <v>33.333333333333336</v>
      </c>
      <c r="Q2211" t="str">
        <f t="shared" si="206"/>
        <v>music</v>
      </c>
      <c r="R2211" t="str">
        <f t="shared" si="207"/>
        <v>electronic music</v>
      </c>
      <c r="S2211" s="6">
        <f t="shared" si="208"/>
        <v>41732.479675925926</v>
      </c>
      <c r="T2211" s="6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4"/>
        <v>1.11425</v>
      </c>
      <c r="P2212">
        <f t="shared" si="205"/>
        <v>55.555555555555557</v>
      </c>
      <c r="Q2212" t="str">
        <f t="shared" si="206"/>
        <v>music</v>
      </c>
      <c r="R2212" t="str">
        <f t="shared" si="207"/>
        <v>electronic music</v>
      </c>
      <c r="S2212" s="6">
        <f t="shared" si="208"/>
        <v>40956.066087962965</v>
      </c>
      <c r="T2212" s="6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4"/>
        <v>1.956</v>
      </c>
      <c r="P2213">
        <f t="shared" si="205"/>
        <v>20.833333333333332</v>
      </c>
      <c r="Q2213" t="str">
        <f t="shared" si="206"/>
        <v>music</v>
      </c>
      <c r="R2213" t="str">
        <f t="shared" si="207"/>
        <v>electronic music</v>
      </c>
      <c r="S2213" s="6">
        <f t="shared" si="208"/>
        <v>41716.785011574073</v>
      </c>
      <c r="T2213" s="6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4"/>
        <v>1.1438333333333333</v>
      </c>
      <c r="P2214">
        <f t="shared" si="205"/>
        <v>48.780487804878049</v>
      </c>
      <c r="Q2214" t="str">
        <f t="shared" si="206"/>
        <v>music</v>
      </c>
      <c r="R2214" t="str">
        <f t="shared" si="207"/>
        <v>electronic music</v>
      </c>
      <c r="S2214" s="6">
        <f t="shared" si="208"/>
        <v>41548.747418981482</v>
      </c>
      <c r="T2214" s="6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4"/>
        <v>2</v>
      </c>
      <c r="P2215">
        <f t="shared" si="205"/>
        <v>5</v>
      </c>
      <c r="Q2215" t="str">
        <f t="shared" si="206"/>
        <v>music</v>
      </c>
      <c r="R2215" t="str">
        <f t="shared" si="207"/>
        <v>electronic music</v>
      </c>
      <c r="S2215" s="6">
        <f t="shared" si="208"/>
        <v>42109.826145833329</v>
      </c>
      <c r="T2215" s="6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4"/>
        <v>2.9250166666666666</v>
      </c>
      <c r="P2216">
        <f t="shared" si="205"/>
        <v>25</v>
      </c>
      <c r="Q2216" t="str">
        <f t="shared" si="206"/>
        <v>music</v>
      </c>
      <c r="R2216" t="str">
        <f t="shared" si="207"/>
        <v>electronic music</v>
      </c>
      <c r="S2216" s="6">
        <f t="shared" si="208"/>
        <v>41646.792222222226</v>
      </c>
      <c r="T2216" s="6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4"/>
        <v>1.5636363636363637</v>
      </c>
      <c r="P2217">
        <f t="shared" si="205"/>
        <v>16.666666666666668</v>
      </c>
      <c r="Q2217" t="str">
        <f t="shared" si="206"/>
        <v>music</v>
      </c>
      <c r="R2217" t="str">
        <f t="shared" si="207"/>
        <v>electronic music</v>
      </c>
      <c r="S2217" s="6">
        <f t="shared" si="208"/>
        <v>40958.717268518521</v>
      </c>
      <c r="T2217" s="6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4"/>
        <v>1.0566666666666666</v>
      </c>
      <c r="P2218">
        <f t="shared" si="205"/>
        <v>21.428571428571427</v>
      </c>
      <c r="Q2218" t="str">
        <f t="shared" si="206"/>
        <v>music</v>
      </c>
      <c r="R2218" t="str">
        <f t="shared" si="207"/>
        <v>electronic music</v>
      </c>
      <c r="S2218" s="6">
        <f t="shared" si="208"/>
        <v>42194.751678240747</v>
      </c>
      <c r="T2218" s="6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4"/>
        <v>1.0119047619047619</v>
      </c>
      <c r="P2219">
        <f t="shared" si="205"/>
        <v>46.666666666666664</v>
      </c>
      <c r="Q2219" t="str">
        <f t="shared" si="206"/>
        <v>music</v>
      </c>
      <c r="R2219" t="str">
        <f t="shared" si="207"/>
        <v>electronic music</v>
      </c>
      <c r="S2219" s="6">
        <f t="shared" si="208"/>
        <v>42299.776770833334</v>
      </c>
      <c r="T2219" s="6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4"/>
        <v>1.2283299999999999</v>
      </c>
      <c r="P2220">
        <f t="shared" si="205"/>
        <v>26.315789473684209</v>
      </c>
      <c r="Q2220" t="str">
        <f t="shared" si="206"/>
        <v>music</v>
      </c>
      <c r="R2220" t="str">
        <f t="shared" si="207"/>
        <v>electronic music</v>
      </c>
      <c r="S2220" s="6">
        <f t="shared" si="208"/>
        <v>41127.812303240738</v>
      </c>
      <c r="T2220" s="6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4"/>
        <v>1.0149999999999999</v>
      </c>
      <c r="P2221">
        <f t="shared" si="205"/>
        <v>52.631578947368418</v>
      </c>
      <c r="Q2221" t="str">
        <f t="shared" si="206"/>
        <v>music</v>
      </c>
      <c r="R2221" t="str">
        <f t="shared" si="207"/>
        <v>electronic music</v>
      </c>
      <c r="S2221" s="6">
        <f t="shared" si="208"/>
        <v>42205.718888888892</v>
      </c>
      <c r="T2221" s="6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4"/>
        <v>1.0114285714285713</v>
      </c>
      <c r="P2222">
        <f t="shared" si="205"/>
        <v>50.724637681159422</v>
      </c>
      <c r="Q2222" t="str">
        <f t="shared" si="206"/>
        <v>music</v>
      </c>
      <c r="R2222" t="str">
        <f t="shared" si="207"/>
        <v>electronic music</v>
      </c>
      <c r="S2222" s="6">
        <f t="shared" si="208"/>
        <v>41452.060601851852</v>
      </c>
      <c r="T2222" s="6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4"/>
        <v>1.0811999999999999</v>
      </c>
      <c r="P2223">
        <f t="shared" si="205"/>
        <v>34.403669724770644</v>
      </c>
      <c r="Q2223" t="str">
        <f t="shared" si="206"/>
        <v>games</v>
      </c>
      <c r="R2223" t="str">
        <f t="shared" si="207"/>
        <v>tabletop games</v>
      </c>
      <c r="S2223" s="6">
        <f t="shared" si="208"/>
        <v>42452.666770833333</v>
      </c>
      <c r="T2223" s="6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4"/>
        <v>1.6259999999999999</v>
      </c>
      <c r="P2224">
        <f t="shared" si="205"/>
        <v>16.666666666666668</v>
      </c>
      <c r="Q2224" t="str">
        <f t="shared" si="206"/>
        <v>games</v>
      </c>
      <c r="R2224" t="str">
        <f t="shared" si="207"/>
        <v>tabletop games</v>
      </c>
      <c r="S2224" s="6">
        <f t="shared" si="208"/>
        <v>40906.787581018521</v>
      </c>
      <c r="T2224" s="6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4"/>
        <v>1.0580000000000001</v>
      </c>
      <c r="P2225">
        <f t="shared" si="205"/>
        <v>195</v>
      </c>
      <c r="Q2225" t="str">
        <f t="shared" si="206"/>
        <v>games</v>
      </c>
      <c r="R2225" t="str">
        <f t="shared" si="207"/>
        <v>tabletop games</v>
      </c>
      <c r="S2225" s="6">
        <f t="shared" si="208"/>
        <v>42152.640833333338</v>
      </c>
      <c r="T2225" s="6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4"/>
        <v>2.4315000000000002</v>
      </c>
      <c r="P2226">
        <f t="shared" si="205"/>
        <v>33.783783783783782</v>
      </c>
      <c r="Q2226" t="str">
        <f t="shared" si="206"/>
        <v>games</v>
      </c>
      <c r="R2226" t="str">
        <f t="shared" si="207"/>
        <v>tabletop games</v>
      </c>
      <c r="S2226" s="6">
        <f t="shared" si="208"/>
        <v>42644.667534722219</v>
      </c>
      <c r="T2226" s="6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4"/>
        <v>9.4483338095238096</v>
      </c>
      <c r="P2227">
        <f t="shared" si="205"/>
        <v>17.441860465116278</v>
      </c>
      <c r="Q2227" t="str">
        <f t="shared" si="206"/>
        <v>games</v>
      </c>
      <c r="R2227" t="str">
        <f t="shared" si="207"/>
        <v>tabletop games</v>
      </c>
      <c r="S2227" s="6">
        <f t="shared" si="208"/>
        <v>41873.79184027778</v>
      </c>
      <c r="T2227" s="6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4"/>
        <v>1.0846283333333333</v>
      </c>
      <c r="P2228">
        <f t="shared" si="205"/>
        <v>56.074766355140184</v>
      </c>
      <c r="Q2228" t="str">
        <f t="shared" si="206"/>
        <v>games</v>
      </c>
      <c r="R2228" t="str">
        <f t="shared" si="207"/>
        <v>tabletop games</v>
      </c>
      <c r="S2228" s="6">
        <f t="shared" si="208"/>
        <v>42381.79886574074</v>
      </c>
      <c r="T2228" s="6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4"/>
        <v>1.5737692307692308</v>
      </c>
      <c r="P2229">
        <f t="shared" si="205"/>
        <v>43.189368770764119</v>
      </c>
      <c r="Q2229" t="str">
        <f t="shared" si="206"/>
        <v>games</v>
      </c>
      <c r="R2229" t="str">
        <f t="shared" si="207"/>
        <v>tabletop games</v>
      </c>
      <c r="S2229" s="6">
        <f t="shared" si="208"/>
        <v>41561.807349537034</v>
      </c>
      <c r="T2229" s="6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4"/>
        <v>11.744899999999999</v>
      </c>
      <c r="P2230">
        <f t="shared" si="205"/>
        <v>6.9444444444444446</v>
      </c>
      <c r="Q2230" t="str">
        <f t="shared" si="206"/>
        <v>games</v>
      </c>
      <c r="R2230" t="str">
        <f t="shared" si="207"/>
        <v>tabletop games</v>
      </c>
      <c r="S2230" s="6">
        <f t="shared" si="208"/>
        <v>42202.278194444443</v>
      </c>
      <c r="T2230" s="6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4"/>
        <v>1.7104755366949576</v>
      </c>
      <c r="P2231">
        <f t="shared" si="205"/>
        <v>14.86456400742115</v>
      </c>
      <c r="Q2231" t="str">
        <f t="shared" si="206"/>
        <v>games</v>
      </c>
      <c r="R2231" t="str">
        <f t="shared" si="207"/>
        <v>tabletop games</v>
      </c>
      <c r="S2231" s="6">
        <f t="shared" si="208"/>
        <v>41484.664247685185</v>
      </c>
      <c r="T2231" s="6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4"/>
        <v>1.2595294117647058</v>
      </c>
      <c r="P2232">
        <f t="shared" si="205"/>
        <v>17.068273092369477</v>
      </c>
      <c r="Q2232" t="str">
        <f t="shared" si="206"/>
        <v>games</v>
      </c>
      <c r="R2232" t="str">
        <f t="shared" si="207"/>
        <v>tabletop games</v>
      </c>
      <c r="S2232" s="6">
        <f t="shared" si="208"/>
        <v>41724.881099537037</v>
      </c>
      <c r="T2232" s="6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4"/>
        <v>12.121296000000001</v>
      </c>
      <c r="P2233">
        <f t="shared" si="205"/>
        <v>2.2461814914645104</v>
      </c>
      <c r="Q2233" t="str">
        <f t="shared" si="206"/>
        <v>games</v>
      </c>
      <c r="R2233" t="str">
        <f t="shared" si="207"/>
        <v>tabletop games</v>
      </c>
      <c r="S2233" s="6">
        <f t="shared" si="208"/>
        <v>41423.910891203705</v>
      </c>
      <c r="T2233" s="6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4"/>
        <v>4.9580000000000002</v>
      </c>
      <c r="P2234">
        <f t="shared" si="205"/>
        <v>5.0607287449392713</v>
      </c>
      <c r="Q2234" t="str">
        <f t="shared" si="206"/>
        <v>games</v>
      </c>
      <c r="R2234" t="str">
        <f t="shared" si="207"/>
        <v>tabletop games</v>
      </c>
      <c r="S2234" s="6">
        <f t="shared" si="208"/>
        <v>41806.794074074074</v>
      </c>
      <c r="T2234" s="6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4"/>
        <v>3.3203999999999998</v>
      </c>
      <c r="P2235">
        <f t="shared" si="205"/>
        <v>6.3938618925831205</v>
      </c>
      <c r="Q2235" t="str">
        <f t="shared" si="206"/>
        <v>games</v>
      </c>
      <c r="R2235" t="str">
        <f t="shared" si="207"/>
        <v>tabletop games</v>
      </c>
      <c r="S2235" s="6">
        <f t="shared" si="208"/>
        <v>42331.378923611104</v>
      </c>
      <c r="T2235" s="6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4"/>
        <v>11.65</v>
      </c>
      <c r="P2236">
        <f t="shared" si="205"/>
        <v>3.5714285714285716</v>
      </c>
      <c r="Q2236" t="str">
        <f t="shared" si="206"/>
        <v>games</v>
      </c>
      <c r="R2236" t="str">
        <f t="shared" si="207"/>
        <v>tabletop games</v>
      </c>
      <c r="S2236" s="6">
        <f t="shared" si="208"/>
        <v>42710.824618055558</v>
      </c>
      <c r="T2236" s="6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4"/>
        <v>1.5331538461538461</v>
      </c>
      <c r="P2237">
        <f t="shared" si="205"/>
        <v>88.435374149659864</v>
      </c>
      <c r="Q2237" t="str">
        <f t="shared" si="206"/>
        <v>games</v>
      </c>
      <c r="R2237" t="str">
        <f t="shared" si="207"/>
        <v>tabletop games</v>
      </c>
      <c r="S2237" s="6">
        <f t="shared" si="208"/>
        <v>42062.022118055553</v>
      </c>
      <c r="T2237" s="6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4"/>
        <v>5.3710714285714287</v>
      </c>
      <c r="P2238">
        <f t="shared" si="205"/>
        <v>4.117647058823529</v>
      </c>
      <c r="Q2238" t="str">
        <f t="shared" si="206"/>
        <v>games</v>
      </c>
      <c r="R2238" t="str">
        <f t="shared" si="207"/>
        <v>tabletop games</v>
      </c>
      <c r="S2238" s="6">
        <f t="shared" si="208"/>
        <v>42371.617164351846</v>
      </c>
      <c r="T2238" s="6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4"/>
        <v>3.5292777777777777</v>
      </c>
      <c r="P2239">
        <f t="shared" si="205"/>
        <v>18.311291963377418</v>
      </c>
      <c r="Q2239" t="str">
        <f t="shared" si="206"/>
        <v>games</v>
      </c>
      <c r="R2239" t="str">
        <f t="shared" si="207"/>
        <v>tabletop games</v>
      </c>
      <c r="S2239" s="6">
        <f t="shared" si="208"/>
        <v>41915.003275462965</v>
      </c>
      <c r="T2239" s="6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4"/>
        <v>1.3740000000000001</v>
      </c>
      <c r="P2240">
        <f t="shared" si="205"/>
        <v>50.632911392405063</v>
      </c>
      <c r="Q2240" t="str">
        <f t="shared" si="206"/>
        <v>games</v>
      </c>
      <c r="R2240" t="str">
        <f t="shared" si="207"/>
        <v>tabletop games</v>
      </c>
      <c r="S2240" s="6">
        <f t="shared" si="208"/>
        <v>42774.621712962966</v>
      </c>
      <c r="T2240" s="6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4"/>
        <v>1.2802667999999999</v>
      </c>
      <c r="P2241">
        <f t="shared" si="205"/>
        <v>58.685446009389672</v>
      </c>
      <c r="Q2241" t="str">
        <f t="shared" si="206"/>
        <v>games</v>
      </c>
      <c r="R2241" t="str">
        <f t="shared" si="207"/>
        <v>tabletop games</v>
      </c>
      <c r="S2241" s="6">
        <f t="shared" si="208"/>
        <v>41572.958495370374</v>
      </c>
      <c r="T2241" s="6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04"/>
        <v>2.7067999999999999</v>
      </c>
      <c r="P2242">
        <f t="shared" si="205"/>
        <v>52.083333333333336</v>
      </c>
      <c r="Q2242" t="str">
        <f t="shared" si="206"/>
        <v>games</v>
      </c>
      <c r="R2242" t="str">
        <f t="shared" si="207"/>
        <v>tabletop games</v>
      </c>
      <c r="S2242" s="6">
        <f t="shared" si="208"/>
        <v>42452.825740740736</v>
      </c>
      <c r="T2242" s="6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210">E2243/D2243</f>
        <v>8.0640000000000001</v>
      </c>
      <c r="P2243">
        <f t="shared" ref="P2243:P2306" si="211">IFERROR(D2243/L2243,0)</f>
        <v>6.1349693251533743</v>
      </c>
      <c r="Q2243" t="str">
        <f t="shared" ref="Q2243:Q2306" si="212">LEFT(N2243,FIND("/",N2243)-1)</f>
        <v>games</v>
      </c>
      <c r="R2243" t="str">
        <f t="shared" ref="R2243:R2306" si="213">MID(N2243,FIND("/",N2243)+1,100)</f>
        <v>tabletop games</v>
      </c>
      <c r="S2243" s="6">
        <f t="shared" ref="S2243:S2306" si="214">(((J2243/60)/60)/24)+DATE(1970,1,1)</f>
        <v>42766.827546296292</v>
      </c>
      <c r="T2243" s="6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10"/>
        <v>13.600976000000001</v>
      </c>
      <c r="P2244">
        <f t="shared" si="211"/>
        <v>3.9603960396039604</v>
      </c>
      <c r="Q2244" t="str">
        <f t="shared" si="212"/>
        <v>games</v>
      </c>
      <c r="R2244" t="str">
        <f t="shared" si="213"/>
        <v>tabletop games</v>
      </c>
      <c r="S2244" s="6">
        <f t="shared" si="214"/>
        <v>41569.575613425928</v>
      </c>
      <c r="T2244" s="6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0"/>
        <v>9302.5</v>
      </c>
      <c r="P2245">
        <f t="shared" si="211"/>
        <v>4.9140049140049139E-4</v>
      </c>
      <c r="Q2245" t="str">
        <f t="shared" si="212"/>
        <v>games</v>
      </c>
      <c r="R2245" t="str">
        <f t="shared" si="213"/>
        <v>tabletop games</v>
      </c>
      <c r="S2245" s="6">
        <f t="shared" si="214"/>
        <v>42800.751041666663</v>
      </c>
      <c r="T2245" s="6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0"/>
        <v>3.7702</v>
      </c>
      <c r="P2246">
        <f t="shared" si="211"/>
        <v>17.241379310344829</v>
      </c>
      <c r="Q2246" t="str">
        <f t="shared" si="212"/>
        <v>games</v>
      </c>
      <c r="R2246" t="str">
        <f t="shared" si="213"/>
        <v>tabletop games</v>
      </c>
      <c r="S2246" s="6">
        <f t="shared" si="214"/>
        <v>42647.818819444445</v>
      </c>
      <c r="T2246" s="6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0"/>
        <v>26.47025</v>
      </c>
      <c r="P2247">
        <f t="shared" si="211"/>
        <v>2.0202020202020203</v>
      </c>
      <c r="Q2247" t="str">
        <f t="shared" si="212"/>
        <v>games</v>
      </c>
      <c r="R2247" t="str">
        <f t="shared" si="213"/>
        <v>tabletop games</v>
      </c>
      <c r="S2247" s="6">
        <f t="shared" si="214"/>
        <v>41660.708530092597</v>
      </c>
      <c r="T2247" s="6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0"/>
        <v>1.0012000000000001</v>
      </c>
      <c r="P2248">
        <f t="shared" si="211"/>
        <v>43.859649122807021</v>
      </c>
      <c r="Q2248" t="str">
        <f t="shared" si="212"/>
        <v>games</v>
      </c>
      <c r="R2248" t="str">
        <f t="shared" si="213"/>
        <v>tabletop games</v>
      </c>
      <c r="S2248" s="6">
        <f t="shared" si="214"/>
        <v>42221.79178240741</v>
      </c>
      <c r="T2248" s="6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0"/>
        <v>1.0445405405405406</v>
      </c>
      <c r="P2249">
        <f t="shared" si="211"/>
        <v>48.684210526315788</v>
      </c>
      <c r="Q2249" t="str">
        <f t="shared" si="212"/>
        <v>games</v>
      </c>
      <c r="R2249" t="str">
        <f t="shared" si="213"/>
        <v>tabletop games</v>
      </c>
      <c r="S2249" s="6">
        <f t="shared" si="214"/>
        <v>42200.666261574079</v>
      </c>
      <c r="T2249" s="6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0"/>
        <v>1.0721428571428571</v>
      </c>
      <c r="P2250">
        <f t="shared" si="211"/>
        <v>54.6875</v>
      </c>
      <c r="Q2250" t="str">
        <f t="shared" si="212"/>
        <v>games</v>
      </c>
      <c r="R2250" t="str">
        <f t="shared" si="213"/>
        <v>tabletop games</v>
      </c>
      <c r="S2250" s="6">
        <f t="shared" si="214"/>
        <v>42688.875902777778</v>
      </c>
      <c r="T2250" s="6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0"/>
        <v>1.6877142857142857</v>
      </c>
      <c r="P2251">
        <f t="shared" si="211"/>
        <v>19.444444444444443</v>
      </c>
      <c r="Q2251" t="str">
        <f t="shared" si="212"/>
        <v>games</v>
      </c>
      <c r="R2251" t="str">
        <f t="shared" si="213"/>
        <v>tabletop games</v>
      </c>
      <c r="S2251" s="6">
        <f t="shared" si="214"/>
        <v>41336.703298611108</v>
      </c>
      <c r="T2251" s="6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0"/>
        <v>9.7511200000000002</v>
      </c>
      <c r="P2252">
        <f t="shared" si="211"/>
        <v>43.782837127845887</v>
      </c>
      <c r="Q2252" t="str">
        <f t="shared" si="212"/>
        <v>games</v>
      </c>
      <c r="R2252" t="str">
        <f t="shared" si="213"/>
        <v>tabletop games</v>
      </c>
      <c r="S2252" s="6">
        <f t="shared" si="214"/>
        <v>42677.005474537036</v>
      </c>
      <c r="T2252" s="6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0"/>
        <v>1.3444929411764706</v>
      </c>
      <c r="P2253">
        <f t="shared" si="211"/>
        <v>17.708333333333332</v>
      </c>
      <c r="Q2253" t="str">
        <f t="shared" si="212"/>
        <v>games</v>
      </c>
      <c r="R2253" t="str">
        <f t="shared" si="213"/>
        <v>tabletop games</v>
      </c>
      <c r="S2253" s="6">
        <f t="shared" si="214"/>
        <v>41846.34579861111</v>
      </c>
      <c r="T2253" s="6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0"/>
        <v>2.722777777777778</v>
      </c>
      <c r="P2254">
        <f t="shared" si="211"/>
        <v>36.144578313253014</v>
      </c>
      <c r="Q2254" t="str">
        <f t="shared" si="212"/>
        <v>games</v>
      </c>
      <c r="R2254" t="str">
        <f t="shared" si="213"/>
        <v>tabletop games</v>
      </c>
      <c r="S2254" s="6">
        <f t="shared" si="214"/>
        <v>42573.327986111108</v>
      </c>
      <c r="T2254" s="6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0"/>
        <v>1.1268750000000001</v>
      </c>
      <c r="P2255">
        <f t="shared" si="211"/>
        <v>95.238095238095241</v>
      </c>
      <c r="Q2255" t="str">
        <f t="shared" si="212"/>
        <v>games</v>
      </c>
      <c r="R2255" t="str">
        <f t="shared" si="213"/>
        <v>tabletop games</v>
      </c>
      <c r="S2255" s="6">
        <f t="shared" si="214"/>
        <v>42296.631331018521</v>
      </c>
      <c r="T2255" s="6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0"/>
        <v>4.5979999999999999</v>
      </c>
      <c r="P2256">
        <f t="shared" si="211"/>
        <v>2.5380710659898478</v>
      </c>
      <c r="Q2256" t="str">
        <f t="shared" si="212"/>
        <v>games</v>
      </c>
      <c r="R2256" t="str">
        <f t="shared" si="213"/>
        <v>tabletop games</v>
      </c>
      <c r="S2256" s="6">
        <f t="shared" si="214"/>
        <v>42752.647777777776</v>
      </c>
      <c r="T2256" s="6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0"/>
        <v>2.8665822784810127</v>
      </c>
      <c r="P2257">
        <f t="shared" si="211"/>
        <v>14.575645756457565</v>
      </c>
      <c r="Q2257" t="str">
        <f t="shared" si="212"/>
        <v>games</v>
      </c>
      <c r="R2257" t="str">
        <f t="shared" si="213"/>
        <v>tabletop games</v>
      </c>
      <c r="S2257" s="6">
        <f t="shared" si="214"/>
        <v>42467.951979166668</v>
      </c>
      <c r="T2257" s="6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0"/>
        <v>2.2270833333333333</v>
      </c>
      <c r="P2258">
        <f t="shared" si="211"/>
        <v>9.6</v>
      </c>
      <c r="Q2258" t="str">
        <f t="shared" si="212"/>
        <v>games</v>
      </c>
      <c r="R2258" t="str">
        <f t="shared" si="213"/>
        <v>tabletop games</v>
      </c>
      <c r="S2258" s="6">
        <f t="shared" si="214"/>
        <v>42682.451921296291</v>
      </c>
      <c r="T2258" s="6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0"/>
        <v>6.3613999999999997</v>
      </c>
      <c r="P2259">
        <f t="shared" si="211"/>
        <v>14.792899408284024</v>
      </c>
      <c r="Q2259" t="str">
        <f t="shared" si="212"/>
        <v>games</v>
      </c>
      <c r="R2259" t="str">
        <f t="shared" si="213"/>
        <v>tabletop games</v>
      </c>
      <c r="S2259" s="6">
        <f t="shared" si="214"/>
        <v>42505.936678240745</v>
      </c>
      <c r="T2259" s="6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0"/>
        <v>1.4650000000000001</v>
      </c>
      <c r="P2260">
        <f t="shared" si="211"/>
        <v>10.731707317073171</v>
      </c>
      <c r="Q2260" t="str">
        <f t="shared" si="212"/>
        <v>games</v>
      </c>
      <c r="R2260" t="str">
        <f t="shared" si="213"/>
        <v>tabletop games</v>
      </c>
      <c r="S2260" s="6">
        <f t="shared" si="214"/>
        <v>42136.75100694444</v>
      </c>
      <c r="T2260" s="6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0"/>
        <v>18.670999999999999</v>
      </c>
      <c r="P2261">
        <f t="shared" si="211"/>
        <v>4.8543689320388346</v>
      </c>
      <c r="Q2261" t="str">
        <f t="shared" si="212"/>
        <v>games</v>
      </c>
      <c r="R2261" t="str">
        <f t="shared" si="213"/>
        <v>tabletop games</v>
      </c>
      <c r="S2261" s="6">
        <f t="shared" si="214"/>
        <v>42702.804814814815</v>
      </c>
      <c r="T2261" s="6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0"/>
        <v>3.2692000000000001</v>
      </c>
      <c r="P2262">
        <f t="shared" si="211"/>
        <v>29.761904761904763</v>
      </c>
      <c r="Q2262" t="str">
        <f t="shared" si="212"/>
        <v>games</v>
      </c>
      <c r="R2262" t="str">
        <f t="shared" si="213"/>
        <v>tabletop games</v>
      </c>
      <c r="S2262" s="6">
        <f t="shared" si="214"/>
        <v>41695.016782407409</v>
      </c>
      <c r="T2262" s="6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0"/>
        <v>7.7949999999999999</v>
      </c>
      <c r="P2263">
        <f t="shared" si="211"/>
        <v>4.7619047619047619</v>
      </c>
      <c r="Q2263" t="str">
        <f t="shared" si="212"/>
        <v>games</v>
      </c>
      <c r="R2263" t="str">
        <f t="shared" si="213"/>
        <v>tabletop games</v>
      </c>
      <c r="S2263" s="6">
        <f t="shared" si="214"/>
        <v>42759.724768518514</v>
      </c>
      <c r="T2263" s="6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0"/>
        <v>1.5415151515151515</v>
      </c>
      <c r="P2264">
        <f t="shared" si="211"/>
        <v>18.232044198895029</v>
      </c>
      <c r="Q2264" t="str">
        <f t="shared" si="212"/>
        <v>games</v>
      </c>
      <c r="R2264" t="str">
        <f t="shared" si="213"/>
        <v>tabletop games</v>
      </c>
      <c r="S2264" s="6">
        <f t="shared" si="214"/>
        <v>41926.585162037038</v>
      </c>
      <c r="T2264" s="6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0"/>
        <v>1.1554666666666666</v>
      </c>
      <c r="P2265">
        <f t="shared" si="211"/>
        <v>125</v>
      </c>
      <c r="Q2265" t="str">
        <f t="shared" si="212"/>
        <v>games</v>
      </c>
      <c r="R2265" t="str">
        <f t="shared" si="213"/>
        <v>tabletop games</v>
      </c>
      <c r="S2265" s="6">
        <f t="shared" si="214"/>
        <v>42014.832326388889</v>
      </c>
      <c r="T2265" s="6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0"/>
        <v>1.8003333333333333</v>
      </c>
      <c r="P2266">
        <f t="shared" si="211"/>
        <v>13.48314606741573</v>
      </c>
      <c r="Q2266" t="str">
        <f t="shared" si="212"/>
        <v>games</v>
      </c>
      <c r="R2266" t="str">
        <f t="shared" si="213"/>
        <v>tabletop games</v>
      </c>
      <c r="S2266" s="6">
        <f t="shared" si="214"/>
        <v>42496.582337962958</v>
      </c>
      <c r="T2266" s="6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0"/>
        <v>2.9849999999999999</v>
      </c>
      <c r="P2267">
        <f t="shared" si="211"/>
        <v>11.764705882352942</v>
      </c>
      <c r="Q2267" t="str">
        <f t="shared" si="212"/>
        <v>games</v>
      </c>
      <c r="R2267" t="str">
        <f t="shared" si="213"/>
        <v>tabletop games</v>
      </c>
      <c r="S2267" s="6">
        <f t="shared" si="214"/>
        <v>42689.853090277778</v>
      </c>
      <c r="T2267" s="6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0"/>
        <v>3.2026666666666666</v>
      </c>
      <c r="P2268">
        <f t="shared" si="211"/>
        <v>7.731958762886598</v>
      </c>
      <c r="Q2268" t="str">
        <f t="shared" si="212"/>
        <v>games</v>
      </c>
      <c r="R2268" t="str">
        <f t="shared" si="213"/>
        <v>tabletop games</v>
      </c>
      <c r="S2268" s="6">
        <f t="shared" si="214"/>
        <v>42469.874907407408</v>
      </c>
      <c r="T2268" s="6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0"/>
        <v>3.80525</v>
      </c>
      <c r="P2269">
        <f t="shared" si="211"/>
        <v>49.504950495049506</v>
      </c>
      <c r="Q2269" t="str">
        <f t="shared" si="212"/>
        <v>games</v>
      </c>
      <c r="R2269" t="str">
        <f t="shared" si="213"/>
        <v>tabletop games</v>
      </c>
      <c r="S2269" s="6">
        <f t="shared" si="214"/>
        <v>41968.829826388886</v>
      </c>
      <c r="T2269" s="6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0"/>
        <v>1.026</v>
      </c>
      <c r="P2270">
        <f t="shared" si="211"/>
        <v>144.32989690721649</v>
      </c>
      <c r="Q2270" t="str">
        <f t="shared" si="212"/>
        <v>games</v>
      </c>
      <c r="R2270" t="str">
        <f t="shared" si="213"/>
        <v>tabletop games</v>
      </c>
      <c r="S2270" s="6">
        <f t="shared" si="214"/>
        <v>42776.082349537035</v>
      </c>
      <c r="T2270" s="6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0"/>
        <v>18.016400000000001</v>
      </c>
      <c r="P2271">
        <f t="shared" si="211"/>
        <v>2.7716186252771617</v>
      </c>
      <c r="Q2271" t="str">
        <f t="shared" si="212"/>
        <v>games</v>
      </c>
      <c r="R2271" t="str">
        <f t="shared" si="213"/>
        <v>tabletop games</v>
      </c>
      <c r="S2271" s="6">
        <f t="shared" si="214"/>
        <v>42776.704432870371</v>
      </c>
      <c r="T2271" s="6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0"/>
        <v>7.2024800000000004</v>
      </c>
      <c r="P2272">
        <f t="shared" si="211"/>
        <v>14.970059880239521</v>
      </c>
      <c r="Q2272" t="str">
        <f t="shared" si="212"/>
        <v>games</v>
      </c>
      <c r="R2272" t="str">
        <f t="shared" si="213"/>
        <v>tabletop games</v>
      </c>
      <c r="S2272" s="6">
        <f t="shared" si="214"/>
        <v>42725.869363425925</v>
      </c>
      <c r="T2272" s="6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0"/>
        <v>2.8309000000000002</v>
      </c>
      <c r="P2273">
        <f t="shared" si="211"/>
        <v>15.060240963855422</v>
      </c>
      <c r="Q2273" t="str">
        <f t="shared" si="212"/>
        <v>games</v>
      </c>
      <c r="R2273" t="str">
        <f t="shared" si="213"/>
        <v>tabletop games</v>
      </c>
      <c r="S2273" s="6">
        <f t="shared" si="214"/>
        <v>42684.000046296293</v>
      </c>
      <c r="T2273" s="6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0"/>
        <v>13.566000000000001</v>
      </c>
      <c r="P2274">
        <f t="shared" si="211"/>
        <v>1.0593220338983051</v>
      </c>
      <c r="Q2274" t="str">
        <f t="shared" si="212"/>
        <v>games</v>
      </c>
      <c r="R2274" t="str">
        <f t="shared" si="213"/>
        <v>tabletop games</v>
      </c>
      <c r="S2274" s="6">
        <f t="shared" si="214"/>
        <v>42315.699490740735</v>
      </c>
      <c r="T2274" s="6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0"/>
        <v>2.2035999999999998</v>
      </c>
      <c r="P2275">
        <f t="shared" si="211"/>
        <v>17.006802721088434</v>
      </c>
      <c r="Q2275" t="str">
        <f t="shared" si="212"/>
        <v>games</v>
      </c>
      <c r="R2275" t="str">
        <f t="shared" si="213"/>
        <v>tabletop games</v>
      </c>
      <c r="S2275" s="6">
        <f t="shared" si="214"/>
        <v>42781.549097222218</v>
      </c>
      <c r="T2275" s="6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0"/>
        <v>1.196</v>
      </c>
      <c r="P2276">
        <f t="shared" si="211"/>
        <v>25.252525252525253</v>
      </c>
      <c r="Q2276" t="str">
        <f t="shared" si="212"/>
        <v>games</v>
      </c>
      <c r="R2276" t="str">
        <f t="shared" si="213"/>
        <v>tabletop games</v>
      </c>
      <c r="S2276" s="6">
        <f t="shared" si="214"/>
        <v>41663.500659722224</v>
      </c>
      <c r="T2276" s="6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0"/>
        <v>4.0776923076923079</v>
      </c>
      <c r="P2277">
        <f t="shared" si="211"/>
        <v>8.2278481012658222</v>
      </c>
      <c r="Q2277" t="str">
        <f t="shared" si="212"/>
        <v>games</v>
      </c>
      <c r="R2277" t="str">
        <f t="shared" si="213"/>
        <v>tabletop games</v>
      </c>
      <c r="S2277" s="6">
        <f t="shared" si="214"/>
        <v>41965.616655092599</v>
      </c>
      <c r="T2277" s="6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0"/>
        <v>1.0581826105905425</v>
      </c>
      <c r="P2278">
        <f t="shared" si="211"/>
        <v>61.186666666666667</v>
      </c>
      <c r="Q2278" t="str">
        <f t="shared" si="212"/>
        <v>games</v>
      </c>
      <c r="R2278" t="str">
        <f t="shared" si="213"/>
        <v>tabletop games</v>
      </c>
      <c r="S2278" s="6">
        <f t="shared" si="214"/>
        <v>41614.651493055557</v>
      </c>
      <c r="T2278" s="6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0"/>
        <v>1.4108235294117648</v>
      </c>
      <c r="P2279">
        <f t="shared" si="211"/>
        <v>41.062801932367151</v>
      </c>
      <c r="Q2279" t="str">
        <f t="shared" si="212"/>
        <v>games</v>
      </c>
      <c r="R2279" t="str">
        <f t="shared" si="213"/>
        <v>tabletop games</v>
      </c>
      <c r="S2279" s="6">
        <f t="shared" si="214"/>
        <v>40936.678506944445</v>
      </c>
      <c r="T2279" s="6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0"/>
        <v>2.7069999999999999</v>
      </c>
      <c r="P2280">
        <f t="shared" si="211"/>
        <v>19.607843137254903</v>
      </c>
      <c r="Q2280" t="str">
        <f t="shared" si="212"/>
        <v>games</v>
      </c>
      <c r="R2280" t="str">
        <f t="shared" si="213"/>
        <v>tabletop games</v>
      </c>
      <c r="S2280" s="6">
        <f t="shared" si="214"/>
        <v>42338.709108796291</v>
      </c>
      <c r="T2280" s="6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0"/>
        <v>1.538</v>
      </c>
      <c r="P2281">
        <f t="shared" si="211"/>
        <v>31.25</v>
      </c>
      <c r="Q2281" t="str">
        <f t="shared" si="212"/>
        <v>games</v>
      </c>
      <c r="R2281" t="str">
        <f t="shared" si="213"/>
        <v>tabletop games</v>
      </c>
      <c r="S2281" s="6">
        <f t="shared" si="214"/>
        <v>42020.806701388887</v>
      </c>
      <c r="T2281" s="6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0"/>
        <v>4.0357653061224488</v>
      </c>
      <c r="P2282">
        <f t="shared" si="211"/>
        <v>20.416666666666668</v>
      </c>
      <c r="Q2282" t="str">
        <f t="shared" si="212"/>
        <v>games</v>
      </c>
      <c r="R2282" t="str">
        <f t="shared" si="213"/>
        <v>tabletop games</v>
      </c>
      <c r="S2282" s="6">
        <f t="shared" si="214"/>
        <v>42234.624895833331</v>
      </c>
      <c r="T2282" s="6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0"/>
        <v>1.85</v>
      </c>
      <c r="P2283">
        <f t="shared" si="211"/>
        <v>27.272727272727273</v>
      </c>
      <c r="Q2283" t="str">
        <f t="shared" si="212"/>
        <v>music</v>
      </c>
      <c r="R2283" t="str">
        <f t="shared" si="213"/>
        <v>rock</v>
      </c>
      <c r="S2283" s="6">
        <f t="shared" si="214"/>
        <v>40687.285844907405</v>
      </c>
      <c r="T2283" s="6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0"/>
        <v>1.8533333333333333</v>
      </c>
      <c r="P2284">
        <f t="shared" si="211"/>
        <v>62.5</v>
      </c>
      <c r="Q2284" t="str">
        <f t="shared" si="212"/>
        <v>music</v>
      </c>
      <c r="R2284" t="str">
        <f t="shared" si="213"/>
        <v>rock</v>
      </c>
      <c r="S2284" s="6">
        <f t="shared" si="214"/>
        <v>42323.17460648148</v>
      </c>
      <c r="T2284" s="6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0"/>
        <v>1.0085533333333332</v>
      </c>
      <c r="P2285">
        <f t="shared" si="211"/>
        <v>62.5</v>
      </c>
      <c r="Q2285" t="str">
        <f t="shared" si="212"/>
        <v>music</v>
      </c>
      <c r="R2285" t="str">
        <f t="shared" si="213"/>
        <v>rock</v>
      </c>
      <c r="S2285" s="6">
        <f t="shared" si="214"/>
        <v>40978.125046296293</v>
      </c>
      <c r="T2285" s="6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0"/>
        <v>1.0622116666666668</v>
      </c>
      <c r="P2286">
        <f t="shared" si="211"/>
        <v>101.69491525423729</v>
      </c>
      <c r="Q2286" t="str">
        <f t="shared" si="212"/>
        <v>music</v>
      </c>
      <c r="R2286" t="str">
        <f t="shared" si="213"/>
        <v>rock</v>
      </c>
      <c r="S2286" s="6">
        <f t="shared" si="214"/>
        <v>40585.796817129631</v>
      </c>
      <c r="T2286" s="6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0"/>
        <v>1.2136666666666667</v>
      </c>
      <c r="P2287">
        <f t="shared" si="211"/>
        <v>37.974683544303801</v>
      </c>
      <c r="Q2287" t="str">
        <f t="shared" si="212"/>
        <v>music</v>
      </c>
      <c r="R2287" t="str">
        <f t="shared" si="213"/>
        <v>rock</v>
      </c>
      <c r="S2287" s="6">
        <f t="shared" si="214"/>
        <v>41059.185682870368</v>
      </c>
      <c r="T2287" s="6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0"/>
        <v>1.0006666666666666</v>
      </c>
      <c r="P2288">
        <f t="shared" si="211"/>
        <v>107.14285714285714</v>
      </c>
      <c r="Q2288" t="str">
        <f t="shared" si="212"/>
        <v>music</v>
      </c>
      <c r="R2288" t="str">
        <f t="shared" si="213"/>
        <v>rock</v>
      </c>
      <c r="S2288" s="6">
        <f t="shared" si="214"/>
        <v>41494.963587962964</v>
      </c>
      <c r="T2288" s="6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0"/>
        <v>1.1997755555555556</v>
      </c>
      <c r="P2289">
        <f t="shared" si="211"/>
        <v>42.452830188679243</v>
      </c>
      <c r="Q2289" t="str">
        <f t="shared" si="212"/>
        <v>music</v>
      </c>
      <c r="R2289" t="str">
        <f t="shared" si="213"/>
        <v>rock</v>
      </c>
      <c r="S2289" s="6">
        <f t="shared" si="214"/>
        <v>41792.667361111111</v>
      </c>
      <c r="T2289" s="6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0"/>
        <v>1.0009999999999999</v>
      </c>
      <c r="P2290">
        <f t="shared" si="211"/>
        <v>40</v>
      </c>
      <c r="Q2290" t="str">
        <f t="shared" si="212"/>
        <v>music</v>
      </c>
      <c r="R2290" t="str">
        <f t="shared" si="213"/>
        <v>rock</v>
      </c>
      <c r="S2290" s="6">
        <f t="shared" si="214"/>
        <v>41067.827418981484</v>
      </c>
      <c r="T2290" s="6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0"/>
        <v>1.0740000000000001</v>
      </c>
      <c r="P2291">
        <f t="shared" si="211"/>
        <v>60</v>
      </c>
      <c r="Q2291" t="str">
        <f t="shared" si="212"/>
        <v>music</v>
      </c>
      <c r="R2291" t="str">
        <f t="shared" si="213"/>
        <v>rock</v>
      </c>
      <c r="S2291" s="6">
        <f t="shared" si="214"/>
        <v>41571.998379629629</v>
      </c>
      <c r="T2291" s="6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0"/>
        <v>1.0406666666666666</v>
      </c>
      <c r="P2292">
        <f t="shared" si="211"/>
        <v>51.724137931034484</v>
      </c>
      <c r="Q2292" t="str">
        <f t="shared" si="212"/>
        <v>music</v>
      </c>
      <c r="R2292" t="str">
        <f t="shared" si="213"/>
        <v>rock</v>
      </c>
      <c r="S2292" s="6">
        <f t="shared" si="214"/>
        <v>40070.253819444442</v>
      </c>
      <c r="T2292" s="6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0"/>
        <v>1.728</v>
      </c>
      <c r="P2293">
        <f t="shared" si="211"/>
        <v>58.139534883720927</v>
      </c>
      <c r="Q2293" t="str">
        <f t="shared" si="212"/>
        <v>music</v>
      </c>
      <c r="R2293" t="str">
        <f t="shared" si="213"/>
        <v>rock</v>
      </c>
      <c r="S2293" s="6">
        <f t="shared" si="214"/>
        <v>40987.977060185185</v>
      </c>
      <c r="T2293" s="6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0"/>
        <v>1.072505</v>
      </c>
      <c r="P2294">
        <f t="shared" si="211"/>
        <v>43.478260869565219</v>
      </c>
      <c r="Q2294" t="str">
        <f t="shared" si="212"/>
        <v>music</v>
      </c>
      <c r="R2294" t="str">
        <f t="shared" si="213"/>
        <v>rock</v>
      </c>
      <c r="S2294" s="6">
        <f t="shared" si="214"/>
        <v>40987.697638888887</v>
      </c>
      <c r="T2294" s="6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0"/>
        <v>1.0823529411764705</v>
      </c>
      <c r="P2295">
        <f t="shared" si="211"/>
        <v>31.481481481481481</v>
      </c>
      <c r="Q2295" t="str">
        <f t="shared" si="212"/>
        <v>music</v>
      </c>
      <c r="R2295" t="str">
        <f t="shared" si="213"/>
        <v>rock</v>
      </c>
      <c r="S2295" s="6">
        <f t="shared" si="214"/>
        <v>41151.708321759259</v>
      </c>
      <c r="T2295" s="6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0"/>
        <v>1.4608079999999999</v>
      </c>
      <c r="P2296">
        <f t="shared" si="211"/>
        <v>44.642857142857146</v>
      </c>
      <c r="Q2296" t="str">
        <f t="shared" si="212"/>
        <v>music</v>
      </c>
      <c r="R2296" t="str">
        <f t="shared" si="213"/>
        <v>rock</v>
      </c>
      <c r="S2296" s="6">
        <f t="shared" si="214"/>
        <v>41264.72314814815</v>
      </c>
      <c r="T2296" s="6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0"/>
        <v>1.2524999999999999</v>
      </c>
      <c r="P2297">
        <f t="shared" si="211"/>
        <v>35.294117647058826</v>
      </c>
      <c r="Q2297" t="str">
        <f t="shared" si="212"/>
        <v>music</v>
      </c>
      <c r="R2297" t="str">
        <f t="shared" si="213"/>
        <v>rock</v>
      </c>
      <c r="S2297" s="6">
        <f t="shared" si="214"/>
        <v>41270.954351851848</v>
      </c>
      <c r="T2297" s="6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0"/>
        <v>1.4907142857142857</v>
      </c>
      <c r="P2298">
        <f t="shared" si="211"/>
        <v>48.275862068965516</v>
      </c>
      <c r="Q2298" t="str">
        <f t="shared" si="212"/>
        <v>music</v>
      </c>
      <c r="R2298" t="str">
        <f t="shared" si="213"/>
        <v>rock</v>
      </c>
      <c r="S2298" s="6">
        <f t="shared" si="214"/>
        <v>40927.731782407405</v>
      </c>
      <c r="T2298" s="6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0"/>
        <v>1.006</v>
      </c>
      <c r="P2299">
        <f t="shared" si="211"/>
        <v>52.631578947368418</v>
      </c>
      <c r="Q2299" t="str">
        <f t="shared" si="212"/>
        <v>music</v>
      </c>
      <c r="R2299" t="str">
        <f t="shared" si="213"/>
        <v>rock</v>
      </c>
      <c r="S2299" s="6">
        <f t="shared" si="214"/>
        <v>40948.042233796295</v>
      </c>
      <c r="T2299" s="6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0"/>
        <v>1.0507333333333333</v>
      </c>
      <c r="P2300">
        <f t="shared" si="211"/>
        <v>104.16666666666667</v>
      </c>
      <c r="Q2300" t="str">
        <f t="shared" si="212"/>
        <v>music</v>
      </c>
      <c r="R2300" t="str">
        <f t="shared" si="213"/>
        <v>rock</v>
      </c>
      <c r="S2300" s="6">
        <f t="shared" si="214"/>
        <v>41694.84065972222</v>
      </c>
      <c r="T2300" s="6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0"/>
        <v>3.5016666666666665</v>
      </c>
      <c r="P2301">
        <f t="shared" si="211"/>
        <v>21.428571428571427</v>
      </c>
      <c r="Q2301" t="str">
        <f t="shared" si="212"/>
        <v>music</v>
      </c>
      <c r="R2301" t="str">
        <f t="shared" si="213"/>
        <v>rock</v>
      </c>
      <c r="S2301" s="6">
        <f t="shared" si="214"/>
        <v>40565.032511574071</v>
      </c>
      <c r="T2301" s="6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0"/>
        <v>1.0125</v>
      </c>
      <c r="P2302">
        <f t="shared" si="211"/>
        <v>114.28571428571429</v>
      </c>
      <c r="Q2302" t="str">
        <f t="shared" si="212"/>
        <v>music</v>
      </c>
      <c r="R2302" t="str">
        <f t="shared" si="213"/>
        <v>rock</v>
      </c>
      <c r="S2302" s="6">
        <f t="shared" si="214"/>
        <v>41074.727037037039</v>
      </c>
      <c r="T2302" s="6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0"/>
        <v>1.336044</v>
      </c>
      <c r="P2303">
        <f t="shared" si="211"/>
        <v>23.696682464454977</v>
      </c>
      <c r="Q2303" t="str">
        <f t="shared" si="212"/>
        <v>music</v>
      </c>
      <c r="R2303" t="str">
        <f t="shared" si="213"/>
        <v>indie rock</v>
      </c>
      <c r="S2303" s="6">
        <f t="shared" si="214"/>
        <v>41416.146944444445</v>
      </c>
      <c r="T2303" s="6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0"/>
        <v>1.7065217391304348</v>
      </c>
      <c r="P2304">
        <f t="shared" si="211"/>
        <v>27.058823529411764</v>
      </c>
      <c r="Q2304" t="str">
        <f t="shared" si="212"/>
        <v>music</v>
      </c>
      <c r="R2304" t="str">
        <f t="shared" si="213"/>
        <v>indie rock</v>
      </c>
      <c r="S2304" s="6">
        <f t="shared" si="214"/>
        <v>41605.868449074071</v>
      </c>
      <c r="T2304" s="6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0"/>
        <v>1.0935829457364341</v>
      </c>
      <c r="P2305">
        <f t="shared" si="211"/>
        <v>62.621359223300971</v>
      </c>
      <c r="Q2305" t="str">
        <f t="shared" si="212"/>
        <v>music</v>
      </c>
      <c r="R2305" t="str">
        <f t="shared" si="213"/>
        <v>indie rock</v>
      </c>
      <c r="S2305" s="6">
        <f t="shared" si="214"/>
        <v>40850.111064814817</v>
      </c>
      <c r="T2305" s="6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10"/>
        <v>1.0070033333333335</v>
      </c>
      <c r="P2306">
        <f t="shared" si="211"/>
        <v>53.097345132743364</v>
      </c>
      <c r="Q2306" t="str">
        <f t="shared" si="212"/>
        <v>music</v>
      </c>
      <c r="R2306" t="str">
        <f t="shared" si="213"/>
        <v>indie rock</v>
      </c>
      <c r="S2306" s="6">
        <f t="shared" si="214"/>
        <v>40502.815868055557</v>
      </c>
      <c r="T2306" s="6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216">E2307/D2307</f>
        <v>1.0122777777777778</v>
      </c>
      <c r="P2307">
        <f t="shared" ref="P2307:P2370" si="217">IFERROR(D2307/L2307,0)</f>
        <v>107.78443113772455</v>
      </c>
      <c r="Q2307" t="str">
        <f t="shared" ref="Q2307:Q2370" si="218">LEFT(N2307,FIND("/",N2307)-1)</f>
        <v>music</v>
      </c>
      <c r="R2307" t="str">
        <f t="shared" ref="R2307:R2370" si="219">MID(N2307,FIND("/",N2307)+1,100)</f>
        <v>indie rock</v>
      </c>
      <c r="S2307" s="6">
        <f t="shared" ref="S2307:S2370" si="220">(((J2307/60)/60)/24)+DATE(1970,1,1)</f>
        <v>41834.695277777777</v>
      </c>
      <c r="T2307" s="6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6"/>
        <v>1.0675857142857144</v>
      </c>
      <c r="P2308">
        <f t="shared" si="217"/>
        <v>47.945205479452056</v>
      </c>
      <c r="Q2308" t="str">
        <f t="shared" si="218"/>
        <v>music</v>
      </c>
      <c r="R2308" t="str">
        <f t="shared" si="219"/>
        <v>indie rock</v>
      </c>
      <c r="S2308" s="6">
        <f t="shared" si="220"/>
        <v>40948.16815972222</v>
      </c>
      <c r="T2308" s="6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16"/>
        <v>1.0665777537961894</v>
      </c>
      <c r="P2309">
        <f t="shared" si="217"/>
        <v>26.192933333333333</v>
      </c>
      <c r="Q2309" t="str">
        <f t="shared" si="218"/>
        <v>music</v>
      </c>
      <c r="R2309" t="str">
        <f t="shared" si="219"/>
        <v>indie rock</v>
      </c>
      <c r="S2309" s="6">
        <f t="shared" si="220"/>
        <v>41004.802465277775</v>
      </c>
      <c r="T2309" s="6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16"/>
        <v>1.0130622</v>
      </c>
      <c r="P2310">
        <f t="shared" si="217"/>
        <v>81.433224755700323</v>
      </c>
      <c r="Q2310" t="str">
        <f t="shared" si="218"/>
        <v>music</v>
      </c>
      <c r="R2310" t="str">
        <f t="shared" si="219"/>
        <v>indie rock</v>
      </c>
      <c r="S2310" s="6">
        <f t="shared" si="220"/>
        <v>41851.962916666671</v>
      </c>
      <c r="T2310" s="6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16"/>
        <v>1.0667450000000001</v>
      </c>
      <c r="P2311">
        <f t="shared" si="217"/>
        <v>56.074766355140184</v>
      </c>
      <c r="Q2311" t="str">
        <f t="shared" si="218"/>
        <v>music</v>
      </c>
      <c r="R2311" t="str">
        <f t="shared" si="219"/>
        <v>indie rock</v>
      </c>
      <c r="S2311" s="6">
        <f t="shared" si="220"/>
        <v>41307.987696759257</v>
      </c>
      <c r="T2311" s="6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16"/>
        <v>4.288397837837838</v>
      </c>
      <c r="P2312">
        <f t="shared" si="217"/>
        <v>15.11437908496732</v>
      </c>
      <c r="Q2312" t="str">
        <f t="shared" si="218"/>
        <v>music</v>
      </c>
      <c r="R2312" t="str">
        <f t="shared" si="219"/>
        <v>indie rock</v>
      </c>
      <c r="S2312" s="6">
        <f t="shared" si="220"/>
        <v>41324.79415509259</v>
      </c>
      <c r="T2312" s="6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16"/>
        <v>1.0411111111111111</v>
      </c>
      <c r="P2313">
        <f t="shared" si="217"/>
        <v>86.538461538461533</v>
      </c>
      <c r="Q2313" t="str">
        <f t="shared" si="218"/>
        <v>music</v>
      </c>
      <c r="R2313" t="str">
        <f t="shared" si="219"/>
        <v>indie rock</v>
      </c>
      <c r="S2313" s="6">
        <f t="shared" si="220"/>
        <v>41736.004502314812</v>
      </c>
      <c r="T2313" s="6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16"/>
        <v>1.0786666666666667</v>
      </c>
      <c r="P2314">
        <f t="shared" si="217"/>
        <v>37.974683544303801</v>
      </c>
      <c r="Q2314" t="str">
        <f t="shared" si="218"/>
        <v>music</v>
      </c>
      <c r="R2314" t="str">
        <f t="shared" si="219"/>
        <v>indie rock</v>
      </c>
      <c r="S2314" s="6">
        <f t="shared" si="220"/>
        <v>41716.632847222223</v>
      </c>
      <c r="T2314" s="6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16"/>
        <v>1.7584040000000001</v>
      </c>
      <c r="P2315">
        <f t="shared" si="217"/>
        <v>31.847133757961782</v>
      </c>
      <c r="Q2315" t="str">
        <f t="shared" si="218"/>
        <v>music</v>
      </c>
      <c r="R2315" t="str">
        <f t="shared" si="219"/>
        <v>indie rock</v>
      </c>
      <c r="S2315" s="6">
        <f t="shared" si="220"/>
        <v>41002.958634259259</v>
      </c>
      <c r="T2315" s="6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16"/>
        <v>1.5697000000000001</v>
      </c>
      <c r="P2316">
        <f t="shared" si="217"/>
        <v>24</v>
      </c>
      <c r="Q2316" t="str">
        <f t="shared" si="218"/>
        <v>music</v>
      </c>
      <c r="R2316" t="str">
        <f t="shared" si="219"/>
        <v>indie rock</v>
      </c>
      <c r="S2316" s="6">
        <f t="shared" si="220"/>
        <v>41037.551585648151</v>
      </c>
      <c r="T2316" s="6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16"/>
        <v>1.026</v>
      </c>
      <c r="P2317">
        <f t="shared" si="217"/>
        <v>39.0625</v>
      </c>
      <c r="Q2317" t="str">
        <f t="shared" si="218"/>
        <v>music</v>
      </c>
      <c r="R2317" t="str">
        <f t="shared" si="219"/>
        <v>indie rock</v>
      </c>
      <c r="S2317" s="6">
        <f t="shared" si="220"/>
        <v>41004.72619212963</v>
      </c>
      <c r="T2317" s="6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16"/>
        <v>1.0404266666666666</v>
      </c>
      <c r="P2318">
        <f t="shared" si="217"/>
        <v>75</v>
      </c>
      <c r="Q2318" t="str">
        <f t="shared" si="218"/>
        <v>music</v>
      </c>
      <c r="R2318" t="str">
        <f t="shared" si="219"/>
        <v>indie rock</v>
      </c>
      <c r="S2318" s="6">
        <f t="shared" si="220"/>
        <v>40079.725115740745</v>
      </c>
      <c r="T2318" s="6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16"/>
        <v>1.04</v>
      </c>
      <c r="P2319">
        <f t="shared" si="217"/>
        <v>18.181818181818183</v>
      </c>
      <c r="Q2319" t="str">
        <f t="shared" si="218"/>
        <v>music</v>
      </c>
      <c r="R2319" t="str">
        <f t="shared" si="219"/>
        <v>indie rock</v>
      </c>
      <c r="S2319" s="6">
        <f t="shared" si="220"/>
        <v>40192.542233796295</v>
      </c>
      <c r="T2319" s="6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16"/>
        <v>1.2105999999999999</v>
      </c>
      <c r="P2320">
        <f t="shared" si="217"/>
        <v>30.674846625766872</v>
      </c>
      <c r="Q2320" t="str">
        <f t="shared" si="218"/>
        <v>music</v>
      </c>
      <c r="R2320" t="str">
        <f t="shared" si="219"/>
        <v>indie rock</v>
      </c>
      <c r="S2320" s="6">
        <f t="shared" si="220"/>
        <v>40050.643680555557</v>
      </c>
      <c r="T2320" s="6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16"/>
        <v>1.077</v>
      </c>
      <c r="P2321">
        <f t="shared" si="217"/>
        <v>38.961038961038959</v>
      </c>
      <c r="Q2321" t="str">
        <f t="shared" si="218"/>
        <v>music</v>
      </c>
      <c r="R2321" t="str">
        <f t="shared" si="219"/>
        <v>indie rock</v>
      </c>
      <c r="S2321" s="6">
        <f t="shared" si="220"/>
        <v>41593.082002314812</v>
      </c>
      <c r="T2321" s="6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16"/>
        <v>1.0866</v>
      </c>
      <c r="P2322">
        <f t="shared" si="217"/>
        <v>56.179775280898873</v>
      </c>
      <c r="Q2322" t="str">
        <f t="shared" si="218"/>
        <v>music</v>
      </c>
      <c r="R2322" t="str">
        <f t="shared" si="219"/>
        <v>indie rock</v>
      </c>
      <c r="S2322" s="6">
        <f t="shared" si="220"/>
        <v>41696.817129629628</v>
      </c>
      <c r="T2322" s="6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16"/>
        <v>0.39120962394619685</v>
      </c>
      <c r="P2323">
        <f t="shared" si="217"/>
        <v>164.953125</v>
      </c>
      <c r="Q2323" t="str">
        <f t="shared" si="218"/>
        <v>food</v>
      </c>
      <c r="R2323" t="str">
        <f t="shared" si="219"/>
        <v>small batch</v>
      </c>
      <c r="S2323" s="6">
        <f t="shared" si="220"/>
        <v>42799.260428240741</v>
      </c>
      <c r="T2323" s="6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16"/>
        <v>3.1481481481481478E-2</v>
      </c>
      <c r="P2324">
        <f t="shared" si="217"/>
        <v>675</v>
      </c>
      <c r="Q2324" t="str">
        <f t="shared" si="218"/>
        <v>food</v>
      </c>
      <c r="R2324" t="str">
        <f t="shared" si="219"/>
        <v>small batch</v>
      </c>
      <c r="S2324" s="6">
        <f t="shared" si="220"/>
        <v>42804.895474537043</v>
      </c>
      <c r="T2324" s="6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16"/>
        <v>0.48</v>
      </c>
      <c r="P2325">
        <f t="shared" si="217"/>
        <v>62.5</v>
      </c>
      <c r="Q2325" t="str">
        <f t="shared" si="218"/>
        <v>food</v>
      </c>
      <c r="R2325" t="str">
        <f t="shared" si="219"/>
        <v>small batch</v>
      </c>
      <c r="S2325" s="6">
        <f t="shared" si="220"/>
        <v>42807.755173611105</v>
      </c>
      <c r="T2325" s="6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16"/>
        <v>0.20733333333333334</v>
      </c>
      <c r="P2326">
        <f t="shared" si="217"/>
        <v>122.95081967213115</v>
      </c>
      <c r="Q2326" t="str">
        <f t="shared" si="218"/>
        <v>food</v>
      </c>
      <c r="R2326" t="str">
        <f t="shared" si="219"/>
        <v>small batch</v>
      </c>
      <c r="S2326" s="6">
        <f t="shared" si="220"/>
        <v>42790.885243055556</v>
      </c>
      <c r="T2326" s="6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16"/>
        <v>0.08</v>
      </c>
      <c r="P2327">
        <f t="shared" si="217"/>
        <v>142.85714285714286</v>
      </c>
      <c r="Q2327" t="str">
        <f t="shared" si="218"/>
        <v>food</v>
      </c>
      <c r="R2327" t="str">
        <f t="shared" si="219"/>
        <v>small batch</v>
      </c>
      <c r="S2327" s="6">
        <f t="shared" si="220"/>
        <v>42794.022349537037</v>
      </c>
      <c r="T2327" s="6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16"/>
        <v>7.1999999999999998E-3</v>
      </c>
      <c r="P2328">
        <f t="shared" si="217"/>
        <v>15000</v>
      </c>
      <c r="Q2328" t="str">
        <f t="shared" si="218"/>
        <v>food</v>
      </c>
      <c r="R2328" t="str">
        <f t="shared" si="219"/>
        <v>small batch</v>
      </c>
      <c r="S2328" s="6">
        <f t="shared" si="220"/>
        <v>42804.034120370372</v>
      </c>
      <c r="T2328" s="6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16"/>
        <v>5.2609431428571432</v>
      </c>
      <c r="P2329">
        <f t="shared" si="217"/>
        <v>10.432190760059612</v>
      </c>
      <c r="Q2329" t="str">
        <f t="shared" si="218"/>
        <v>food</v>
      </c>
      <c r="R2329" t="str">
        <f t="shared" si="219"/>
        <v>small batch</v>
      </c>
      <c r="S2329" s="6">
        <f t="shared" si="220"/>
        <v>41842.917129629634</v>
      </c>
      <c r="T2329" s="6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16"/>
        <v>2.5445000000000002</v>
      </c>
      <c r="P2330">
        <f t="shared" si="217"/>
        <v>18.6219739292365</v>
      </c>
      <c r="Q2330" t="str">
        <f t="shared" si="218"/>
        <v>food</v>
      </c>
      <c r="R2330" t="str">
        <f t="shared" si="219"/>
        <v>small batch</v>
      </c>
      <c r="S2330" s="6">
        <f t="shared" si="220"/>
        <v>42139.781678240746</v>
      </c>
      <c r="T2330" s="6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16"/>
        <v>1.0591999999999999</v>
      </c>
      <c r="P2331">
        <f t="shared" si="217"/>
        <v>200</v>
      </c>
      <c r="Q2331" t="str">
        <f t="shared" si="218"/>
        <v>food</v>
      </c>
      <c r="R2331" t="str">
        <f t="shared" si="219"/>
        <v>small batch</v>
      </c>
      <c r="S2331" s="6">
        <f t="shared" si="220"/>
        <v>41807.624374999999</v>
      </c>
      <c r="T2331" s="6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16"/>
        <v>1.0242285714285715</v>
      </c>
      <c r="P2332">
        <f t="shared" si="217"/>
        <v>214.72392638036808</v>
      </c>
      <c r="Q2332" t="str">
        <f t="shared" si="218"/>
        <v>food</v>
      </c>
      <c r="R2332" t="str">
        <f t="shared" si="219"/>
        <v>small batch</v>
      </c>
      <c r="S2332" s="6">
        <f t="shared" si="220"/>
        <v>42332.89980324074</v>
      </c>
      <c r="T2332" s="6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16"/>
        <v>1.4431375</v>
      </c>
      <c r="P2333">
        <f t="shared" si="217"/>
        <v>28.268551236749115</v>
      </c>
      <c r="Q2333" t="str">
        <f t="shared" si="218"/>
        <v>food</v>
      </c>
      <c r="R2333" t="str">
        <f t="shared" si="219"/>
        <v>small batch</v>
      </c>
      <c r="S2333" s="6">
        <f t="shared" si="220"/>
        <v>41839.005671296298</v>
      </c>
      <c r="T2333" s="6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16"/>
        <v>1.06308</v>
      </c>
      <c r="P2334">
        <f t="shared" si="217"/>
        <v>71.022727272727266</v>
      </c>
      <c r="Q2334" t="str">
        <f t="shared" si="218"/>
        <v>food</v>
      </c>
      <c r="R2334" t="str">
        <f t="shared" si="219"/>
        <v>small batch</v>
      </c>
      <c r="S2334" s="6">
        <f t="shared" si="220"/>
        <v>42011.628136574072</v>
      </c>
      <c r="T2334" s="6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16"/>
        <v>2.1216666666666666</v>
      </c>
      <c r="P2335">
        <f t="shared" si="217"/>
        <v>6.3829787234042552</v>
      </c>
      <c r="Q2335" t="str">
        <f t="shared" si="218"/>
        <v>food</v>
      </c>
      <c r="R2335" t="str">
        <f t="shared" si="219"/>
        <v>small batch</v>
      </c>
      <c r="S2335" s="6">
        <f t="shared" si="220"/>
        <v>41767.650347222225</v>
      </c>
      <c r="T2335" s="6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16"/>
        <v>1.0195000000000001</v>
      </c>
      <c r="P2336">
        <f t="shared" si="217"/>
        <v>59.701492537313435</v>
      </c>
      <c r="Q2336" t="str">
        <f t="shared" si="218"/>
        <v>food</v>
      </c>
      <c r="R2336" t="str">
        <f t="shared" si="219"/>
        <v>small batch</v>
      </c>
      <c r="S2336" s="6">
        <f t="shared" si="220"/>
        <v>41918.670115740737</v>
      </c>
      <c r="T2336" s="6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16"/>
        <v>1.0227200000000001</v>
      </c>
      <c r="P2337">
        <f t="shared" si="217"/>
        <v>113.12217194570135</v>
      </c>
      <c r="Q2337" t="str">
        <f t="shared" si="218"/>
        <v>food</v>
      </c>
      <c r="R2337" t="str">
        <f t="shared" si="219"/>
        <v>small batch</v>
      </c>
      <c r="S2337" s="6">
        <f t="shared" si="220"/>
        <v>41771.572256944448</v>
      </c>
      <c r="T2337" s="6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16"/>
        <v>5.2073254999999996</v>
      </c>
      <c r="P2338">
        <f t="shared" si="217"/>
        <v>9.2378752886836022</v>
      </c>
      <c r="Q2338" t="str">
        <f t="shared" si="218"/>
        <v>food</v>
      </c>
      <c r="R2338" t="str">
        <f t="shared" si="219"/>
        <v>small batch</v>
      </c>
      <c r="S2338" s="6">
        <f t="shared" si="220"/>
        <v>41666.924710648149</v>
      </c>
      <c r="T2338" s="6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16"/>
        <v>1.1065833333333333</v>
      </c>
      <c r="P2339">
        <f t="shared" si="217"/>
        <v>67.039106145251395</v>
      </c>
      <c r="Q2339" t="str">
        <f t="shared" si="218"/>
        <v>food</v>
      </c>
      <c r="R2339" t="str">
        <f t="shared" si="219"/>
        <v>small batch</v>
      </c>
      <c r="S2339" s="6">
        <f t="shared" si="220"/>
        <v>41786.640543981484</v>
      </c>
      <c r="T2339" s="6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16"/>
        <v>1.0114333333333334</v>
      </c>
      <c r="P2340">
        <f t="shared" si="217"/>
        <v>121.95121951219512</v>
      </c>
      <c r="Q2340" t="str">
        <f t="shared" si="218"/>
        <v>food</v>
      </c>
      <c r="R2340" t="str">
        <f t="shared" si="219"/>
        <v>small batch</v>
      </c>
      <c r="S2340" s="6">
        <f t="shared" si="220"/>
        <v>41789.896805555552</v>
      </c>
      <c r="T2340" s="6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16"/>
        <v>2.9420799999999998</v>
      </c>
      <c r="P2341">
        <f t="shared" si="217"/>
        <v>22.644927536231883</v>
      </c>
      <c r="Q2341" t="str">
        <f t="shared" si="218"/>
        <v>food</v>
      </c>
      <c r="R2341" t="str">
        <f t="shared" si="219"/>
        <v>small batch</v>
      </c>
      <c r="S2341" s="6">
        <f t="shared" si="220"/>
        <v>42692.79987268518</v>
      </c>
      <c r="T2341" s="6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16"/>
        <v>1.0577749999999999</v>
      </c>
      <c r="P2342">
        <f t="shared" si="217"/>
        <v>99.255583126550874</v>
      </c>
      <c r="Q2342" t="str">
        <f t="shared" si="218"/>
        <v>food</v>
      </c>
      <c r="R2342" t="str">
        <f t="shared" si="219"/>
        <v>small batch</v>
      </c>
      <c r="S2342" s="6">
        <f t="shared" si="220"/>
        <v>42643.642800925925</v>
      </c>
      <c r="T2342" s="6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16"/>
        <v>0</v>
      </c>
      <c r="P2343">
        <f t="shared" si="217"/>
        <v>0</v>
      </c>
      <c r="Q2343" t="str">
        <f t="shared" si="218"/>
        <v>technology</v>
      </c>
      <c r="R2343" t="str">
        <f t="shared" si="219"/>
        <v>web</v>
      </c>
      <c r="S2343" s="6">
        <f t="shared" si="220"/>
        <v>42167.813703703709</v>
      </c>
      <c r="T2343" s="6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16"/>
        <v>0</v>
      </c>
      <c r="P2344">
        <f t="shared" si="217"/>
        <v>0</v>
      </c>
      <c r="Q2344" t="str">
        <f t="shared" si="218"/>
        <v>technology</v>
      </c>
      <c r="R2344" t="str">
        <f t="shared" si="219"/>
        <v>web</v>
      </c>
      <c r="S2344" s="6">
        <f t="shared" si="220"/>
        <v>41897.702199074076</v>
      </c>
      <c r="T2344" s="6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16"/>
        <v>0.03</v>
      </c>
      <c r="P2345">
        <f t="shared" si="217"/>
        <v>10000</v>
      </c>
      <c r="Q2345" t="str">
        <f t="shared" si="218"/>
        <v>technology</v>
      </c>
      <c r="R2345" t="str">
        <f t="shared" si="219"/>
        <v>web</v>
      </c>
      <c r="S2345" s="6">
        <f t="shared" si="220"/>
        <v>42327.825289351851</v>
      </c>
      <c r="T2345" s="6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16"/>
        <v>1E-3</v>
      </c>
      <c r="P2346">
        <f t="shared" si="217"/>
        <v>1000</v>
      </c>
      <c r="Q2346" t="str">
        <f t="shared" si="218"/>
        <v>technology</v>
      </c>
      <c r="R2346" t="str">
        <f t="shared" si="219"/>
        <v>web</v>
      </c>
      <c r="S2346" s="6">
        <f t="shared" si="220"/>
        <v>42515.727650462963</v>
      </c>
      <c r="T2346" s="6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16"/>
        <v>0</v>
      </c>
      <c r="P2347">
        <f t="shared" si="217"/>
        <v>0</v>
      </c>
      <c r="Q2347" t="str">
        <f t="shared" si="218"/>
        <v>technology</v>
      </c>
      <c r="R2347" t="str">
        <f t="shared" si="219"/>
        <v>web</v>
      </c>
      <c r="S2347" s="6">
        <f t="shared" si="220"/>
        <v>42060.001805555556</v>
      </c>
      <c r="T2347" s="6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16"/>
        <v>6.4999999999999997E-4</v>
      </c>
      <c r="P2348">
        <f t="shared" si="217"/>
        <v>20000</v>
      </c>
      <c r="Q2348" t="str">
        <f t="shared" si="218"/>
        <v>technology</v>
      </c>
      <c r="R2348" t="str">
        <f t="shared" si="219"/>
        <v>web</v>
      </c>
      <c r="S2348" s="6">
        <f t="shared" si="220"/>
        <v>42615.79896990741</v>
      </c>
      <c r="T2348" s="6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16"/>
        <v>1.4999999999999999E-2</v>
      </c>
      <c r="P2349">
        <f t="shared" si="217"/>
        <v>1000</v>
      </c>
      <c r="Q2349" t="str">
        <f t="shared" si="218"/>
        <v>technology</v>
      </c>
      <c r="R2349" t="str">
        <f t="shared" si="219"/>
        <v>web</v>
      </c>
      <c r="S2349" s="6">
        <f t="shared" si="220"/>
        <v>42577.607361111113</v>
      </c>
      <c r="T2349" s="6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16"/>
        <v>3.8571428571428572E-3</v>
      </c>
      <c r="P2350">
        <f t="shared" si="217"/>
        <v>14000</v>
      </c>
      <c r="Q2350" t="str">
        <f t="shared" si="218"/>
        <v>technology</v>
      </c>
      <c r="R2350" t="str">
        <f t="shared" si="219"/>
        <v>web</v>
      </c>
      <c r="S2350" s="6">
        <f t="shared" si="220"/>
        <v>42360.932152777779</v>
      </c>
      <c r="T2350" s="6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16"/>
        <v>0</v>
      </c>
      <c r="P2351">
        <f t="shared" si="217"/>
        <v>0</v>
      </c>
      <c r="Q2351" t="str">
        <f t="shared" si="218"/>
        <v>technology</v>
      </c>
      <c r="R2351" t="str">
        <f t="shared" si="219"/>
        <v>web</v>
      </c>
      <c r="S2351" s="6">
        <f t="shared" si="220"/>
        <v>42198.775787037041</v>
      </c>
      <c r="T2351" s="6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16"/>
        <v>0</v>
      </c>
      <c r="P2352">
        <f t="shared" si="217"/>
        <v>0</v>
      </c>
      <c r="Q2352" t="str">
        <f t="shared" si="218"/>
        <v>technology</v>
      </c>
      <c r="R2352" t="str">
        <f t="shared" si="219"/>
        <v>web</v>
      </c>
      <c r="S2352" s="6">
        <f t="shared" si="220"/>
        <v>42708.842245370368</v>
      </c>
      <c r="T2352" s="6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16"/>
        <v>5.7142857142857143E-3</v>
      </c>
      <c r="P2353">
        <f t="shared" si="217"/>
        <v>2700</v>
      </c>
      <c r="Q2353" t="str">
        <f t="shared" si="218"/>
        <v>technology</v>
      </c>
      <c r="R2353" t="str">
        <f t="shared" si="219"/>
        <v>web</v>
      </c>
      <c r="S2353" s="6">
        <f t="shared" si="220"/>
        <v>42094.101145833338</v>
      </c>
      <c r="T2353" s="6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16"/>
        <v>0</v>
      </c>
      <c r="P2354">
        <f t="shared" si="217"/>
        <v>0</v>
      </c>
      <c r="Q2354" t="str">
        <f t="shared" si="218"/>
        <v>technology</v>
      </c>
      <c r="R2354" t="str">
        <f t="shared" si="219"/>
        <v>web</v>
      </c>
      <c r="S2354" s="6">
        <f t="shared" si="220"/>
        <v>42101.633703703701</v>
      </c>
      <c r="T2354" s="6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16"/>
        <v>0</v>
      </c>
      <c r="P2355">
        <f t="shared" si="217"/>
        <v>0</v>
      </c>
      <c r="Q2355" t="str">
        <f t="shared" si="218"/>
        <v>technology</v>
      </c>
      <c r="R2355" t="str">
        <f t="shared" si="219"/>
        <v>web</v>
      </c>
      <c r="S2355" s="6">
        <f t="shared" si="220"/>
        <v>42103.676180555558</v>
      </c>
      <c r="T2355" s="6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16"/>
        <v>7.1428571428571429E-4</v>
      </c>
      <c r="P2356">
        <f t="shared" si="217"/>
        <v>35000</v>
      </c>
      <c r="Q2356" t="str">
        <f t="shared" si="218"/>
        <v>technology</v>
      </c>
      <c r="R2356" t="str">
        <f t="shared" si="219"/>
        <v>web</v>
      </c>
      <c r="S2356" s="6">
        <f t="shared" si="220"/>
        <v>41954.722916666666</v>
      </c>
      <c r="T2356" s="6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16"/>
        <v>6.875E-3</v>
      </c>
      <c r="P2357">
        <f t="shared" si="217"/>
        <v>4000</v>
      </c>
      <c r="Q2357" t="str">
        <f t="shared" si="218"/>
        <v>technology</v>
      </c>
      <c r="R2357" t="str">
        <f t="shared" si="219"/>
        <v>web</v>
      </c>
      <c r="S2357" s="6">
        <f t="shared" si="220"/>
        <v>42096.918240740735</v>
      </c>
      <c r="T2357" s="6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16"/>
        <v>0</v>
      </c>
      <c r="P2358">
        <f t="shared" si="217"/>
        <v>0</v>
      </c>
      <c r="Q2358" t="str">
        <f t="shared" si="218"/>
        <v>technology</v>
      </c>
      <c r="R2358" t="str">
        <f t="shared" si="219"/>
        <v>web</v>
      </c>
      <c r="S2358" s="6">
        <f t="shared" si="220"/>
        <v>42130.78361111111</v>
      </c>
      <c r="T2358" s="6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16"/>
        <v>0</v>
      </c>
      <c r="P2359">
        <f t="shared" si="217"/>
        <v>0</v>
      </c>
      <c r="Q2359" t="str">
        <f t="shared" si="218"/>
        <v>technology</v>
      </c>
      <c r="R2359" t="str">
        <f t="shared" si="219"/>
        <v>web</v>
      </c>
      <c r="S2359" s="6">
        <f t="shared" si="220"/>
        <v>42264.620115740734</v>
      </c>
      <c r="T2359" s="6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16"/>
        <v>0</v>
      </c>
      <c r="P2360">
        <f t="shared" si="217"/>
        <v>0</v>
      </c>
      <c r="Q2360" t="str">
        <f t="shared" si="218"/>
        <v>technology</v>
      </c>
      <c r="R2360" t="str">
        <f t="shared" si="219"/>
        <v>web</v>
      </c>
      <c r="S2360" s="6">
        <f t="shared" si="220"/>
        <v>41978.930972222224</v>
      </c>
      <c r="T2360" s="6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16"/>
        <v>0.14680000000000001</v>
      </c>
      <c r="P2361">
        <f t="shared" si="217"/>
        <v>2500</v>
      </c>
      <c r="Q2361" t="str">
        <f t="shared" si="218"/>
        <v>technology</v>
      </c>
      <c r="R2361" t="str">
        <f t="shared" si="219"/>
        <v>web</v>
      </c>
      <c r="S2361" s="6">
        <f t="shared" si="220"/>
        <v>42159.649583333332</v>
      </c>
      <c r="T2361" s="6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16"/>
        <v>4.0000000000000002E-4</v>
      </c>
      <c r="P2362">
        <f t="shared" si="217"/>
        <v>5000</v>
      </c>
      <c r="Q2362" t="str">
        <f t="shared" si="218"/>
        <v>technology</v>
      </c>
      <c r="R2362" t="str">
        <f t="shared" si="219"/>
        <v>web</v>
      </c>
      <c r="S2362" s="6">
        <f t="shared" si="220"/>
        <v>42377.70694444445</v>
      </c>
      <c r="T2362" s="6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16"/>
        <v>0</v>
      </c>
      <c r="P2363">
        <f t="shared" si="217"/>
        <v>0</v>
      </c>
      <c r="Q2363" t="str">
        <f t="shared" si="218"/>
        <v>technology</v>
      </c>
      <c r="R2363" t="str">
        <f t="shared" si="219"/>
        <v>web</v>
      </c>
      <c r="S2363" s="6">
        <f t="shared" si="220"/>
        <v>42466.858888888892</v>
      </c>
      <c r="T2363" s="6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16"/>
        <v>0.2857142857142857</v>
      </c>
      <c r="P2364">
        <f t="shared" si="217"/>
        <v>210</v>
      </c>
      <c r="Q2364" t="str">
        <f t="shared" si="218"/>
        <v>technology</v>
      </c>
      <c r="R2364" t="str">
        <f t="shared" si="219"/>
        <v>web</v>
      </c>
      <c r="S2364" s="6">
        <f t="shared" si="220"/>
        <v>41954.688310185185</v>
      </c>
      <c r="T2364" s="6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16"/>
        <v>0</v>
      </c>
      <c r="P2365">
        <f t="shared" si="217"/>
        <v>0</v>
      </c>
      <c r="Q2365" t="str">
        <f t="shared" si="218"/>
        <v>technology</v>
      </c>
      <c r="R2365" t="str">
        <f t="shared" si="219"/>
        <v>web</v>
      </c>
      <c r="S2365" s="6">
        <f t="shared" si="220"/>
        <v>42322.011574074073</v>
      </c>
      <c r="T2365" s="6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16"/>
        <v>0</v>
      </c>
      <c r="P2366">
        <f t="shared" si="217"/>
        <v>0</v>
      </c>
      <c r="Q2366" t="str">
        <f t="shared" si="218"/>
        <v>technology</v>
      </c>
      <c r="R2366" t="str">
        <f t="shared" si="219"/>
        <v>web</v>
      </c>
      <c r="S2366" s="6">
        <f t="shared" si="220"/>
        <v>42248.934675925921</v>
      </c>
      <c r="T2366" s="6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16"/>
        <v>0</v>
      </c>
      <c r="P2367">
        <f t="shared" si="217"/>
        <v>0</v>
      </c>
      <c r="Q2367" t="str">
        <f t="shared" si="218"/>
        <v>technology</v>
      </c>
      <c r="R2367" t="str">
        <f t="shared" si="219"/>
        <v>web</v>
      </c>
      <c r="S2367" s="6">
        <f t="shared" si="220"/>
        <v>42346.736400462964</v>
      </c>
      <c r="T2367" s="6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16"/>
        <v>0.1052</v>
      </c>
      <c r="P2368">
        <f t="shared" si="217"/>
        <v>925.92592592592598</v>
      </c>
      <c r="Q2368" t="str">
        <f t="shared" si="218"/>
        <v>technology</v>
      </c>
      <c r="R2368" t="str">
        <f t="shared" si="219"/>
        <v>web</v>
      </c>
      <c r="S2368" s="6">
        <f t="shared" si="220"/>
        <v>42268.531631944439</v>
      </c>
      <c r="T2368" s="6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16"/>
        <v>1.34E-2</v>
      </c>
      <c r="P2369">
        <f t="shared" si="217"/>
        <v>3571.4285714285716</v>
      </c>
      <c r="Q2369" t="str">
        <f t="shared" si="218"/>
        <v>technology</v>
      </c>
      <c r="R2369" t="str">
        <f t="shared" si="219"/>
        <v>web</v>
      </c>
      <c r="S2369" s="6">
        <f t="shared" si="220"/>
        <v>42425.970092592594</v>
      </c>
      <c r="T2369" s="6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16"/>
        <v>2.5000000000000001E-3</v>
      </c>
      <c r="P2370">
        <f t="shared" si="217"/>
        <v>20000</v>
      </c>
      <c r="Q2370" t="str">
        <f t="shared" si="218"/>
        <v>technology</v>
      </c>
      <c r="R2370" t="str">
        <f t="shared" si="219"/>
        <v>web</v>
      </c>
      <c r="S2370" s="6">
        <f t="shared" si="220"/>
        <v>42063.721817129626</v>
      </c>
      <c r="T2370" s="6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222">E2371/D2371</f>
        <v>0</v>
      </c>
      <c r="P2371">
        <f t="shared" ref="P2371:P2434" si="223">IFERROR(D2371/L2371,0)</f>
        <v>0</v>
      </c>
      <c r="Q2371" t="str">
        <f t="shared" ref="Q2371:Q2434" si="224">LEFT(N2371,FIND("/",N2371)-1)</f>
        <v>technology</v>
      </c>
      <c r="R2371" t="str">
        <f t="shared" ref="R2371:R2434" si="225">MID(N2371,FIND("/",N2371)+1,100)</f>
        <v>web</v>
      </c>
      <c r="S2371" s="6">
        <f t="shared" ref="S2371:S2434" si="226">(((J2371/60)/60)/24)+DATE(1970,1,1)</f>
        <v>42380.812627314815</v>
      </c>
      <c r="T2371" s="6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2"/>
        <v>3.2799999999999999E-3</v>
      </c>
      <c r="P2372">
        <f t="shared" si="223"/>
        <v>6250</v>
      </c>
      <c r="Q2372" t="str">
        <f t="shared" si="224"/>
        <v>technology</v>
      </c>
      <c r="R2372" t="str">
        <f t="shared" si="225"/>
        <v>web</v>
      </c>
      <c r="S2372" s="6">
        <f t="shared" si="226"/>
        <v>41961.18913194444</v>
      </c>
      <c r="T2372" s="6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2"/>
        <v>0</v>
      </c>
      <c r="P2373">
        <f t="shared" si="223"/>
        <v>0</v>
      </c>
      <c r="Q2373" t="str">
        <f t="shared" si="224"/>
        <v>technology</v>
      </c>
      <c r="R2373" t="str">
        <f t="shared" si="225"/>
        <v>web</v>
      </c>
      <c r="S2373" s="6">
        <f t="shared" si="226"/>
        <v>42150.777731481481</v>
      </c>
      <c r="T2373" s="6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2"/>
        <v>3.272727272727273E-2</v>
      </c>
      <c r="P2374">
        <f t="shared" si="223"/>
        <v>916.66666666666663</v>
      </c>
      <c r="Q2374" t="str">
        <f t="shared" si="224"/>
        <v>technology</v>
      </c>
      <c r="R2374" t="str">
        <f t="shared" si="225"/>
        <v>web</v>
      </c>
      <c r="S2374" s="6">
        <f t="shared" si="226"/>
        <v>42088.069108796291</v>
      </c>
      <c r="T2374" s="6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2"/>
        <v>5.8823529411764708E-5</v>
      </c>
      <c r="P2375">
        <f t="shared" si="223"/>
        <v>850000</v>
      </c>
      <c r="Q2375" t="str">
        <f t="shared" si="224"/>
        <v>technology</v>
      </c>
      <c r="R2375" t="str">
        <f t="shared" si="225"/>
        <v>web</v>
      </c>
      <c r="S2375" s="6">
        <f t="shared" si="226"/>
        <v>42215.662314814821</v>
      </c>
      <c r="T2375" s="6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2"/>
        <v>4.5454545454545455E-4</v>
      </c>
      <c r="P2376">
        <f t="shared" si="223"/>
        <v>22000</v>
      </c>
      <c r="Q2376" t="str">
        <f t="shared" si="224"/>
        <v>technology</v>
      </c>
      <c r="R2376" t="str">
        <f t="shared" si="225"/>
        <v>web</v>
      </c>
      <c r="S2376" s="6">
        <f t="shared" si="226"/>
        <v>42017.843287037031</v>
      </c>
      <c r="T2376" s="6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2"/>
        <v>0</v>
      </c>
      <c r="P2377">
        <f t="shared" si="223"/>
        <v>0</v>
      </c>
      <c r="Q2377" t="str">
        <f t="shared" si="224"/>
        <v>technology</v>
      </c>
      <c r="R2377" t="str">
        <f t="shared" si="225"/>
        <v>web</v>
      </c>
      <c r="S2377" s="6">
        <f t="shared" si="226"/>
        <v>42592.836076388892</v>
      </c>
      <c r="T2377" s="6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2"/>
        <v>0.10877666666666666</v>
      </c>
      <c r="P2378">
        <f t="shared" si="223"/>
        <v>750</v>
      </c>
      <c r="Q2378" t="str">
        <f t="shared" si="224"/>
        <v>technology</v>
      </c>
      <c r="R2378" t="str">
        <f t="shared" si="225"/>
        <v>web</v>
      </c>
      <c r="S2378" s="6">
        <f t="shared" si="226"/>
        <v>42318.925532407404</v>
      </c>
      <c r="T2378" s="6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2"/>
        <v>0</v>
      </c>
      <c r="P2379">
        <f t="shared" si="223"/>
        <v>0</v>
      </c>
      <c r="Q2379" t="str">
        <f t="shared" si="224"/>
        <v>technology</v>
      </c>
      <c r="R2379" t="str">
        <f t="shared" si="225"/>
        <v>web</v>
      </c>
      <c r="S2379" s="6">
        <f t="shared" si="226"/>
        <v>42669.870173611111</v>
      </c>
      <c r="T2379" s="6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2"/>
        <v>0</v>
      </c>
      <c r="P2380">
        <f t="shared" si="223"/>
        <v>0</v>
      </c>
      <c r="Q2380" t="str">
        <f t="shared" si="224"/>
        <v>technology</v>
      </c>
      <c r="R2380" t="str">
        <f t="shared" si="225"/>
        <v>web</v>
      </c>
      <c r="S2380" s="6">
        <f t="shared" si="226"/>
        <v>42213.013078703705</v>
      </c>
      <c r="T2380" s="6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2"/>
        <v>0</v>
      </c>
      <c r="P2381">
        <f t="shared" si="223"/>
        <v>0</v>
      </c>
      <c r="Q2381" t="str">
        <f t="shared" si="224"/>
        <v>technology</v>
      </c>
      <c r="R2381" t="str">
        <f t="shared" si="225"/>
        <v>web</v>
      </c>
      <c r="S2381" s="6">
        <f t="shared" si="226"/>
        <v>42237.016388888893</v>
      </c>
      <c r="T2381" s="6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2"/>
        <v>3.6666666666666666E-3</v>
      </c>
      <c r="P2382">
        <f t="shared" si="223"/>
        <v>5000</v>
      </c>
      <c r="Q2382" t="str">
        <f t="shared" si="224"/>
        <v>technology</v>
      </c>
      <c r="R2382" t="str">
        <f t="shared" si="225"/>
        <v>web</v>
      </c>
      <c r="S2382" s="6">
        <f t="shared" si="226"/>
        <v>42248.793310185181</v>
      </c>
      <c r="T2382" s="6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2"/>
        <v>1.8193398957730169E-2</v>
      </c>
      <c r="P2383">
        <f t="shared" si="223"/>
        <v>12335.714285714286</v>
      </c>
      <c r="Q2383" t="str">
        <f t="shared" si="224"/>
        <v>technology</v>
      </c>
      <c r="R2383" t="str">
        <f t="shared" si="225"/>
        <v>web</v>
      </c>
      <c r="S2383" s="6">
        <f t="shared" si="226"/>
        <v>42074.935740740737</v>
      </c>
      <c r="T2383" s="6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2"/>
        <v>2.5000000000000001E-2</v>
      </c>
      <c r="P2384">
        <f t="shared" si="223"/>
        <v>1500</v>
      </c>
      <c r="Q2384" t="str">
        <f t="shared" si="224"/>
        <v>technology</v>
      </c>
      <c r="R2384" t="str">
        <f t="shared" si="225"/>
        <v>web</v>
      </c>
      <c r="S2384" s="6">
        <f t="shared" si="226"/>
        <v>42195.187534722223</v>
      </c>
      <c r="T2384" s="6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2"/>
        <v>4.3499999999999997E-2</v>
      </c>
      <c r="P2385">
        <f t="shared" si="223"/>
        <v>3333.3333333333335</v>
      </c>
      <c r="Q2385" t="str">
        <f t="shared" si="224"/>
        <v>technology</v>
      </c>
      <c r="R2385" t="str">
        <f t="shared" si="225"/>
        <v>web</v>
      </c>
      <c r="S2385" s="6">
        <f t="shared" si="226"/>
        <v>42027.056793981479</v>
      </c>
      <c r="T2385" s="6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2"/>
        <v>8.0000000000000002E-3</v>
      </c>
      <c r="P2386">
        <f t="shared" si="223"/>
        <v>125</v>
      </c>
      <c r="Q2386" t="str">
        <f t="shared" si="224"/>
        <v>technology</v>
      </c>
      <c r="R2386" t="str">
        <f t="shared" si="225"/>
        <v>web</v>
      </c>
      <c r="S2386" s="6">
        <f t="shared" si="226"/>
        <v>41927.067627314813</v>
      </c>
      <c r="T2386" s="6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2"/>
        <v>1.2123076923076924E-2</v>
      </c>
      <c r="P2387">
        <f t="shared" si="223"/>
        <v>9285.7142857142862</v>
      </c>
      <c r="Q2387" t="str">
        <f t="shared" si="224"/>
        <v>technology</v>
      </c>
      <c r="R2387" t="str">
        <f t="shared" si="225"/>
        <v>web</v>
      </c>
      <c r="S2387" s="6">
        <f t="shared" si="226"/>
        <v>42191.70175925926</v>
      </c>
      <c r="T2387" s="6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2"/>
        <v>0</v>
      </c>
      <c r="P2388">
        <f t="shared" si="223"/>
        <v>0</v>
      </c>
      <c r="Q2388" t="str">
        <f t="shared" si="224"/>
        <v>technology</v>
      </c>
      <c r="R2388" t="str">
        <f t="shared" si="225"/>
        <v>web</v>
      </c>
      <c r="S2388" s="6">
        <f t="shared" si="226"/>
        <v>41954.838240740741</v>
      </c>
      <c r="T2388" s="6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2"/>
        <v>6.8399999999999997E-3</v>
      </c>
      <c r="P2389">
        <f t="shared" si="223"/>
        <v>50000</v>
      </c>
      <c r="Q2389" t="str">
        <f t="shared" si="224"/>
        <v>technology</v>
      </c>
      <c r="R2389" t="str">
        <f t="shared" si="225"/>
        <v>web</v>
      </c>
      <c r="S2389" s="6">
        <f t="shared" si="226"/>
        <v>42528.626620370371</v>
      </c>
      <c r="T2389" s="6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2"/>
        <v>1.2513513513513513E-2</v>
      </c>
      <c r="P2390">
        <f t="shared" si="223"/>
        <v>4625</v>
      </c>
      <c r="Q2390" t="str">
        <f t="shared" si="224"/>
        <v>technology</v>
      </c>
      <c r="R2390" t="str">
        <f t="shared" si="225"/>
        <v>web</v>
      </c>
      <c r="S2390" s="6">
        <f t="shared" si="226"/>
        <v>41989.853692129633</v>
      </c>
      <c r="T2390" s="6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2"/>
        <v>1.8749999999999999E-3</v>
      </c>
      <c r="P2391">
        <f t="shared" si="223"/>
        <v>16000</v>
      </c>
      <c r="Q2391" t="str">
        <f t="shared" si="224"/>
        <v>technology</v>
      </c>
      <c r="R2391" t="str">
        <f t="shared" si="225"/>
        <v>web</v>
      </c>
      <c r="S2391" s="6">
        <f t="shared" si="226"/>
        <v>42179.653379629628</v>
      </c>
      <c r="T2391" s="6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2"/>
        <v>0</v>
      </c>
      <c r="P2392">
        <f t="shared" si="223"/>
        <v>0</v>
      </c>
      <c r="Q2392" t="str">
        <f t="shared" si="224"/>
        <v>technology</v>
      </c>
      <c r="R2392" t="str">
        <f t="shared" si="225"/>
        <v>web</v>
      </c>
      <c r="S2392" s="6">
        <f t="shared" si="226"/>
        <v>41968.262314814812</v>
      </c>
      <c r="T2392" s="6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2"/>
        <v>1.25E-3</v>
      </c>
      <c r="P2393">
        <f t="shared" si="223"/>
        <v>20000</v>
      </c>
      <c r="Q2393" t="str">
        <f t="shared" si="224"/>
        <v>technology</v>
      </c>
      <c r="R2393" t="str">
        <f t="shared" si="225"/>
        <v>web</v>
      </c>
      <c r="S2393" s="6">
        <f t="shared" si="226"/>
        <v>42064.794490740736</v>
      </c>
      <c r="T2393" s="6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2"/>
        <v>0</v>
      </c>
      <c r="P2394">
        <f t="shared" si="223"/>
        <v>0</v>
      </c>
      <c r="Q2394" t="str">
        <f t="shared" si="224"/>
        <v>technology</v>
      </c>
      <c r="R2394" t="str">
        <f t="shared" si="225"/>
        <v>web</v>
      </c>
      <c r="S2394" s="6">
        <f t="shared" si="226"/>
        <v>42276.120636574073</v>
      </c>
      <c r="T2394" s="6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2"/>
        <v>5.0000000000000001E-4</v>
      </c>
      <c r="P2395">
        <f t="shared" si="223"/>
        <v>100000</v>
      </c>
      <c r="Q2395" t="str">
        <f t="shared" si="224"/>
        <v>technology</v>
      </c>
      <c r="R2395" t="str">
        <f t="shared" si="225"/>
        <v>web</v>
      </c>
      <c r="S2395" s="6">
        <f t="shared" si="226"/>
        <v>42194.648344907408</v>
      </c>
      <c r="T2395" s="6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2"/>
        <v>5.9999999999999995E-4</v>
      </c>
      <c r="P2396">
        <f t="shared" si="223"/>
        <v>2500</v>
      </c>
      <c r="Q2396" t="str">
        <f t="shared" si="224"/>
        <v>technology</v>
      </c>
      <c r="R2396" t="str">
        <f t="shared" si="225"/>
        <v>web</v>
      </c>
      <c r="S2396" s="6">
        <f t="shared" si="226"/>
        <v>42031.362187499995</v>
      </c>
      <c r="T2396" s="6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2"/>
        <v>0</v>
      </c>
      <c r="P2397">
        <f t="shared" si="223"/>
        <v>0</v>
      </c>
      <c r="Q2397" t="str">
        <f t="shared" si="224"/>
        <v>technology</v>
      </c>
      <c r="R2397" t="str">
        <f t="shared" si="225"/>
        <v>web</v>
      </c>
      <c r="S2397" s="6">
        <f t="shared" si="226"/>
        <v>42717.121377314819</v>
      </c>
      <c r="T2397" s="6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2"/>
        <v>2E-3</v>
      </c>
      <c r="P2398">
        <f t="shared" si="223"/>
        <v>5000</v>
      </c>
      <c r="Q2398" t="str">
        <f t="shared" si="224"/>
        <v>technology</v>
      </c>
      <c r="R2398" t="str">
        <f t="shared" si="225"/>
        <v>web</v>
      </c>
      <c r="S2398" s="6">
        <f t="shared" si="226"/>
        <v>42262.849050925928</v>
      </c>
      <c r="T2398" s="6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2"/>
        <v>0</v>
      </c>
      <c r="P2399">
        <f t="shared" si="223"/>
        <v>0</v>
      </c>
      <c r="Q2399" t="str">
        <f t="shared" si="224"/>
        <v>technology</v>
      </c>
      <c r="R2399" t="str">
        <f t="shared" si="225"/>
        <v>web</v>
      </c>
      <c r="S2399" s="6">
        <f t="shared" si="226"/>
        <v>41976.88490740741</v>
      </c>
      <c r="T2399" s="6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2"/>
        <v>0</v>
      </c>
      <c r="P2400">
        <f t="shared" si="223"/>
        <v>0</v>
      </c>
      <c r="Q2400" t="str">
        <f t="shared" si="224"/>
        <v>technology</v>
      </c>
      <c r="R2400" t="str">
        <f t="shared" si="225"/>
        <v>web</v>
      </c>
      <c r="S2400" s="6">
        <f t="shared" si="226"/>
        <v>42157.916481481487</v>
      </c>
      <c r="T2400" s="6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2"/>
        <v>0</v>
      </c>
      <c r="P2401">
        <f t="shared" si="223"/>
        <v>0</v>
      </c>
      <c r="Q2401" t="str">
        <f t="shared" si="224"/>
        <v>technology</v>
      </c>
      <c r="R2401" t="str">
        <f t="shared" si="225"/>
        <v>web</v>
      </c>
      <c r="S2401" s="6">
        <f t="shared" si="226"/>
        <v>41956.853078703702</v>
      </c>
      <c r="T2401" s="6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2"/>
        <v>0</v>
      </c>
      <c r="P2402">
        <f t="shared" si="223"/>
        <v>0</v>
      </c>
      <c r="Q2402" t="str">
        <f t="shared" si="224"/>
        <v>technology</v>
      </c>
      <c r="R2402" t="str">
        <f t="shared" si="225"/>
        <v>web</v>
      </c>
      <c r="S2402" s="6">
        <f t="shared" si="226"/>
        <v>42444.268101851849</v>
      </c>
      <c r="T2402" s="6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2"/>
        <v>7.1785714285714283E-3</v>
      </c>
      <c r="P2403">
        <f t="shared" si="223"/>
        <v>3111.1111111111113</v>
      </c>
      <c r="Q2403" t="str">
        <f t="shared" si="224"/>
        <v>food</v>
      </c>
      <c r="R2403" t="str">
        <f t="shared" si="225"/>
        <v>food trucks</v>
      </c>
      <c r="S2403" s="6">
        <f t="shared" si="226"/>
        <v>42374.822870370372</v>
      </c>
      <c r="T2403" s="6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2"/>
        <v>4.3333333333333331E-3</v>
      </c>
      <c r="P2404">
        <f t="shared" si="223"/>
        <v>12000</v>
      </c>
      <c r="Q2404" t="str">
        <f t="shared" si="224"/>
        <v>food</v>
      </c>
      <c r="R2404" t="str">
        <f t="shared" si="225"/>
        <v>food trucks</v>
      </c>
      <c r="S2404" s="6">
        <f t="shared" si="226"/>
        <v>42107.679756944446</v>
      </c>
      <c r="T2404" s="6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2"/>
        <v>0.16833333333333333</v>
      </c>
      <c r="P2405">
        <f t="shared" si="223"/>
        <v>100</v>
      </c>
      <c r="Q2405" t="str">
        <f t="shared" si="224"/>
        <v>food</v>
      </c>
      <c r="R2405" t="str">
        <f t="shared" si="225"/>
        <v>food trucks</v>
      </c>
      <c r="S2405" s="6">
        <f t="shared" si="226"/>
        <v>42399.882615740738</v>
      </c>
      <c r="T2405" s="6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2"/>
        <v>0</v>
      </c>
      <c r="P2406">
        <f t="shared" si="223"/>
        <v>0</v>
      </c>
      <c r="Q2406" t="str">
        <f t="shared" si="224"/>
        <v>food</v>
      </c>
      <c r="R2406" t="str">
        <f t="shared" si="225"/>
        <v>food trucks</v>
      </c>
      <c r="S2406" s="6">
        <f t="shared" si="226"/>
        <v>42342.03943287037</v>
      </c>
      <c r="T2406" s="6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2"/>
        <v>0.22520000000000001</v>
      </c>
      <c r="P2407">
        <f t="shared" si="223"/>
        <v>250</v>
      </c>
      <c r="Q2407" t="str">
        <f t="shared" si="224"/>
        <v>food</v>
      </c>
      <c r="R2407" t="str">
        <f t="shared" si="225"/>
        <v>food trucks</v>
      </c>
      <c r="S2407" s="6">
        <f t="shared" si="226"/>
        <v>42595.585358796292</v>
      </c>
      <c r="T2407" s="6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2"/>
        <v>0.41384615384615386</v>
      </c>
      <c r="P2408">
        <f t="shared" si="223"/>
        <v>203.125</v>
      </c>
      <c r="Q2408" t="str">
        <f t="shared" si="224"/>
        <v>food</v>
      </c>
      <c r="R2408" t="str">
        <f t="shared" si="225"/>
        <v>food trucks</v>
      </c>
      <c r="S2408" s="6">
        <f t="shared" si="226"/>
        <v>41983.110995370371</v>
      </c>
      <c r="T2408" s="6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2"/>
        <v>0.25259090909090909</v>
      </c>
      <c r="P2409">
        <f t="shared" si="223"/>
        <v>666.66666666666663</v>
      </c>
      <c r="Q2409" t="str">
        <f t="shared" si="224"/>
        <v>food</v>
      </c>
      <c r="R2409" t="str">
        <f t="shared" si="225"/>
        <v>food trucks</v>
      </c>
      <c r="S2409" s="6">
        <f t="shared" si="226"/>
        <v>42082.575555555552</v>
      </c>
      <c r="T2409" s="6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2"/>
        <v>2E-3</v>
      </c>
      <c r="P2410">
        <f t="shared" si="223"/>
        <v>7500</v>
      </c>
      <c r="Q2410" t="str">
        <f t="shared" si="224"/>
        <v>food</v>
      </c>
      <c r="R2410" t="str">
        <f t="shared" si="225"/>
        <v>food trucks</v>
      </c>
      <c r="S2410" s="6">
        <f t="shared" si="226"/>
        <v>41919.140706018516</v>
      </c>
      <c r="T2410" s="6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2"/>
        <v>1.84E-2</v>
      </c>
      <c r="P2411">
        <f t="shared" si="223"/>
        <v>4166.666666666667</v>
      </c>
      <c r="Q2411" t="str">
        <f t="shared" si="224"/>
        <v>food</v>
      </c>
      <c r="R2411" t="str">
        <f t="shared" si="225"/>
        <v>food trucks</v>
      </c>
      <c r="S2411" s="6">
        <f t="shared" si="226"/>
        <v>42204.875868055555</v>
      </c>
      <c r="T2411" s="6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2"/>
        <v>0</v>
      </c>
      <c r="P2412">
        <f t="shared" si="223"/>
        <v>0</v>
      </c>
      <c r="Q2412" t="str">
        <f t="shared" si="224"/>
        <v>food</v>
      </c>
      <c r="R2412" t="str">
        <f t="shared" si="225"/>
        <v>food trucks</v>
      </c>
      <c r="S2412" s="6">
        <f t="shared" si="226"/>
        <v>42224.408275462964</v>
      </c>
      <c r="T2412" s="6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2"/>
        <v>6.0400000000000002E-3</v>
      </c>
      <c r="P2413">
        <f t="shared" si="223"/>
        <v>8333.3333333333339</v>
      </c>
      <c r="Q2413" t="str">
        <f t="shared" si="224"/>
        <v>food</v>
      </c>
      <c r="R2413" t="str">
        <f t="shared" si="225"/>
        <v>food trucks</v>
      </c>
      <c r="S2413" s="6">
        <f t="shared" si="226"/>
        <v>42211.732430555552</v>
      </c>
      <c r="T2413" s="6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2"/>
        <v>0</v>
      </c>
      <c r="P2414">
        <f t="shared" si="223"/>
        <v>0</v>
      </c>
      <c r="Q2414" t="str">
        <f t="shared" si="224"/>
        <v>food</v>
      </c>
      <c r="R2414" t="str">
        <f t="shared" si="225"/>
        <v>food trucks</v>
      </c>
      <c r="S2414" s="6">
        <f t="shared" si="226"/>
        <v>42655.736956018518</v>
      </c>
      <c r="T2414" s="6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2"/>
        <v>8.3333333333333332E-3</v>
      </c>
      <c r="P2415">
        <f t="shared" si="223"/>
        <v>1000</v>
      </c>
      <c r="Q2415" t="str">
        <f t="shared" si="224"/>
        <v>food</v>
      </c>
      <c r="R2415" t="str">
        <f t="shared" si="225"/>
        <v>food trucks</v>
      </c>
      <c r="S2415" s="6">
        <f t="shared" si="226"/>
        <v>41760.10974537037</v>
      </c>
      <c r="T2415" s="6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2"/>
        <v>3.0666666666666665E-2</v>
      </c>
      <c r="P2416">
        <f t="shared" si="223"/>
        <v>1153.8461538461538</v>
      </c>
      <c r="Q2416" t="str">
        <f t="shared" si="224"/>
        <v>food</v>
      </c>
      <c r="R2416" t="str">
        <f t="shared" si="225"/>
        <v>food trucks</v>
      </c>
      <c r="S2416" s="6">
        <f t="shared" si="226"/>
        <v>42198.695138888885</v>
      </c>
      <c r="T2416" s="6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2"/>
        <v>5.5833333333333334E-3</v>
      </c>
      <c r="P2417">
        <f t="shared" si="223"/>
        <v>10000</v>
      </c>
      <c r="Q2417" t="str">
        <f t="shared" si="224"/>
        <v>food</v>
      </c>
      <c r="R2417" t="str">
        <f t="shared" si="225"/>
        <v>food trucks</v>
      </c>
      <c r="S2417" s="6">
        <f t="shared" si="226"/>
        <v>42536.862800925926</v>
      </c>
      <c r="T2417" s="6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2"/>
        <v>2.5000000000000001E-4</v>
      </c>
      <c r="P2418">
        <f t="shared" si="223"/>
        <v>20000</v>
      </c>
      <c r="Q2418" t="str">
        <f t="shared" si="224"/>
        <v>food</v>
      </c>
      <c r="R2418" t="str">
        <f t="shared" si="225"/>
        <v>food trucks</v>
      </c>
      <c r="S2418" s="6">
        <f t="shared" si="226"/>
        <v>42019.737766203703</v>
      </c>
      <c r="T2418" s="6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2"/>
        <v>0</v>
      </c>
      <c r="P2419">
        <f t="shared" si="223"/>
        <v>0</v>
      </c>
      <c r="Q2419" t="str">
        <f t="shared" si="224"/>
        <v>food</v>
      </c>
      <c r="R2419" t="str">
        <f t="shared" si="225"/>
        <v>food trucks</v>
      </c>
      <c r="S2419" s="6">
        <f t="shared" si="226"/>
        <v>41831.884108796294</v>
      </c>
      <c r="T2419" s="6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2"/>
        <v>2.0000000000000001E-4</v>
      </c>
      <c r="P2420">
        <f t="shared" si="223"/>
        <v>5000</v>
      </c>
      <c r="Q2420" t="str">
        <f t="shared" si="224"/>
        <v>food</v>
      </c>
      <c r="R2420" t="str">
        <f t="shared" si="225"/>
        <v>food trucks</v>
      </c>
      <c r="S2420" s="6">
        <f t="shared" si="226"/>
        <v>42027.856990740736</v>
      </c>
      <c r="T2420" s="6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2"/>
        <v>0</v>
      </c>
      <c r="P2421">
        <f t="shared" si="223"/>
        <v>0</v>
      </c>
      <c r="Q2421" t="str">
        <f t="shared" si="224"/>
        <v>food</v>
      </c>
      <c r="R2421" t="str">
        <f t="shared" si="225"/>
        <v>food trucks</v>
      </c>
      <c r="S2421" s="6">
        <f t="shared" si="226"/>
        <v>41993.738298611104</v>
      </c>
      <c r="T2421" s="6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2"/>
        <v>0.14825133372851215</v>
      </c>
      <c r="P2422">
        <f t="shared" si="223"/>
        <v>468.61111111111109</v>
      </c>
      <c r="Q2422" t="str">
        <f t="shared" si="224"/>
        <v>food</v>
      </c>
      <c r="R2422" t="str">
        <f t="shared" si="225"/>
        <v>food trucks</v>
      </c>
      <c r="S2422" s="6">
        <f t="shared" si="226"/>
        <v>41893.028877314813</v>
      </c>
      <c r="T2422" s="6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2"/>
        <v>1.6666666666666666E-4</v>
      </c>
      <c r="P2423">
        <f t="shared" si="223"/>
        <v>6000</v>
      </c>
      <c r="Q2423" t="str">
        <f t="shared" si="224"/>
        <v>food</v>
      </c>
      <c r="R2423" t="str">
        <f t="shared" si="225"/>
        <v>food trucks</v>
      </c>
      <c r="S2423" s="6">
        <f t="shared" si="226"/>
        <v>42026.687453703707</v>
      </c>
      <c r="T2423" s="6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2"/>
        <v>2E-3</v>
      </c>
      <c r="P2424">
        <f t="shared" si="223"/>
        <v>500</v>
      </c>
      <c r="Q2424" t="str">
        <f t="shared" si="224"/>
        <v>food</v>
      </c>
      <c r="R2424" t="str">
        <f t="shared" si="225"/>
        <v>food trucks</v>
      </c>
      <c r="S2424" s="6">
        <f t="shared" si="226"/>
        <v>42044.724953703699</v>
      </c>
      <c r="T2424" s="6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2"/>
        <v>1.3333333333333334E-4</v>
      </c>
      <c r="P2425">
        <f t="shared" si="223"/>
        <v>60000</v>
      </c>
      <c r="Q2425" t="str">
        <f t="shared" si="224"/>
        <v>food</v>
      </c>
      <c r="R2425" t="str">
        <f t="shared" si="225"/>
        <v>food trucks</v>
      </c>
      <c r="S2425" s="6">
        <f t="shared" si="226"/>
        <v>41974.704745370371</v>
      </c>
      <c r="T2425" s="6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2"/>
        <v>1.24E-2</v>
      </c>
      <c r="P2426">
        <f t="shared" si="223"/>
        <v>2777.7777777777778</v>
      </c>
      <c r="Q2426" t="str">
        <f t="shared" si="224"/>
        <v>food</v>
      </c>
      <c r="R2426" t="str">
        <f t="shared" si="225"/>
        <v>food trucks</v>
      </c>
      <c r="S2426" s="6">
        <f t="shared" si="226"/>
        <v>41909.892453703702</v>
      </c>
      <c r="T2426" s="6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2"/>
        <v>2.8571428571428574E-4</v>
      </c>
      <c r="P2427">
        <f t="shared" si="223"/>
        <v>3500</v>
      </c>
      <c r="Q2427" t="str">
        <f t="shared" si="224"/>
        <v>food</v>
      </c>
      <c r="R2427" t="str">
        <f t="shared" si="225"/>
        <v>food trucks</v>
      </c>
      <c r="S2427" s="6">
        <f t="shared" si="226"/>
        <v>42502.913761574076</v>
      </c>
      <c r="T2427" s="6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2"/>
        <v>0</v>
      </c>
      <c r="P2428">
        <f t="shared" si="223"/>
        <v>0</v>
      </c>
      <c r="Q2428" t="str">
        <f t="shared" si="224"/>
        <v>food</v>
      </c>
      <c r="R2428" t="str">
        <f t="shared" si="225"/>
        <v>food trucks</v>
      </c>
      <c r="S2428" s="6">
        <f t="shared" si="226"/>
        <v>42164.170046296291</v>
      </c>
      <c r="T2428" s="6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2"/>
        <v>2.0000000000000002E-5</v>
      </c>
      <c r="P2429">
        <f t="shared" si="223"/>
        <v>50000</v>
      </c>
      <c r="Q2429" t="str">
        <f t="shared" si="224"/>
        <v>food</v>
      </c>
      <c r="R2429" t="str">
        <f t="shared" si="225"/>
        <v>food trucks</v>
      </c>
      <c r="S2429" s="6">
        <f t="shared" si="226"/>
        <v>42412.318668981476</v>
      </c>
      <c r="T2429" s="6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2"/>
        <v>2.8571428571428571E-5</v>
      </c>
      <c r="P2430">
        <f t="shared" si="223"/>
        <v>35000</v>
      </c>
      <c r="Q2430" t="str">
        <f t="shared" si="224"/>
        <v>food</v>
      </c>
      <c r="R2430" t="str">
        <f t="shared" si="225"/>
        <v>food trucks</v>
      </c>
      <c r="S2430" s="6">
        <f t="shared" si="226"/>
        <v>42045.784155092595</v>
      </c>
      <c r="T2430" s="6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2"/>
        <v>1.4321428571428572E-2</v>
      </c>
      <c r="P2431">
        <f t="shared" si="223"/>
        <v>35000</v>
      </c>
      <c r="Q2431" t="str">
        <f t="shared" si="224"/>
        <v>food</v>
      </c>
      <c r="R2431" t="str">
        <f t="shared" si="225"/>
        <v>food trucks</v>
      </c>
      <c r="S2431" s="6">
        <f t="shared" si="226"/>
        <v>42734.879236111112</v>
      </c>
      <c r="T2431" s="6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2"/>
        <v>7.0000000000000001E-3</v>
      </c>
      <c r="P2432">
        <f t="shared" si="223"/>
        <v>1500</v>
      </c>
      <c r="Q2432" t="str">
        <f t="shared" si="224"/>
        <v>food</v>
      </c>
      <c r="R2432" t="str">
        <f t="shared" si="225"/>
        <v>food trucks</v>
      </c>
      <c r="S2432" s="6">
        <f t="shared" si="226"/>
        <v>42382.130833333329</v>
      </c>
      <c r="T2432" s="6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2"/>
        <v>2.0000000000000002E-5</v>
      </c>
      <c r="P2433">
        <f t="shared" si="223"/>
        <v>50000</v>
      </c>
      <c r="Q2433" t="str">
        <f t="shared" si="224"/>
        <v>food</v>
      </c>
      <c r="R2433" t="str">
        <f t="shared" si="225"/>
        <v>food trucks</v>
      </c>
      <c r="S2433" s="6">
        <f t="shared" si="226"/>
        <v>42489.099687499998</v>
      </c>
      <c r="T2433" s="6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22"/>
        <v>1.4285714285714287E-4</v>
      </c>
      <c r="P2434">
        <f t="shared" si="223"/>
        <v>7000</v>
      </c>
      <c r="Q2434" t="str">
        <f t="shared" si="224"/>
        <v>food</v>
      </c>
      <c r="R2434" t="str">
        <f t="shared" si="225"/>
        <v>food trucks</v>
      </c>
      <c r="S2434" s="6">
        <f t="shared" si="226"/>
        <v>42041.218715277777</v>
      </c>
      <c r="T2434" s="6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228">E2435/D2435</f>
        <v>0</v>
      </c>
      <c r="P2435">
        <f t="shared" ref="P2435:P2498" si="229">IFERROR(D2435/L2435,0)</f>
        <v>0</v>
      </c>
      <c r="Q2435" t="str">
        <f t="shared" ref="Q2435:Q2498" si="230">LEFT(N2435,FIND("/",N2435)-1)</f>
        <v>food</v>
      </c>
      <c r="R2435" t="str">
        <f t="shared" ref="R2435:R2498" si="231">MID(N2435,FIND("/",N2435)+1,100)</f>
        <v>food trucks</v>
      </c>
      <c r="S2435" s="6">
        <f t="shared" ref="S2435:S2498" si="232">(((J2435/60)/60)/24)+DATE(1970,1,1)</f>
        <v>42397.89980324074</v>
      </c>
      <c r="T2435" s="6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28"/>
        <v>1.2999999999999999E-3</v>
      </c>
      <c r="P2436">
        <f t="shared" si="229"/>
        <v>10000</v>
      </c>
      <c r="Q2436" t="str">
        <f t="shared" si="230"/>
        <v>food</v>
      </c>
      <c r="R2436" t="str">
        <f t="shared" si="231"/>
        <v>food trucks</v>
      </c>
      <c r="S2436" s="6">
        <f t="shared" si="232"/>
        <v>42180.18604166666</v>
      </c>
      <c r="T2436" s="6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28"/>
        <v>4.8960000000000002E-3</v>
      </c>
      <c r="P2437">
        <f t="shared" si="229"/>
        <v>62500</v>
      </c>
      <c r="Q2437" t="str">
        <f t="shared" si="230"/>
        <v>food</v>
      </c>
      <c r="R2437" t="str">
        <f t="shared" si="231"/>
        <v>food trucks</v>
      </c>
      <c r="S2437" s="6">
        <f t="shared" si="232"/>
        <v>42252.277615740735</v>
      </c>
      <c r="T2437" s="6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28"/>
        <v>3.8461538461538462E-4</v>
      </c>
      <c r="P2438">
        <f t="shared" si="229"/>
        <v>58500</v>
      </c>
      <c r="Q2438" t="str">
        <f t="shared" si="230"/>
        <v>food</v>
      </c>
      <c r="R2438" t="str">
        <f t="shared" si="231"/>
        <v>food trucks</v>
      </c>
      <c r="S2438" s="6">
        <f t="shared" si="232"/>
        <v>42338.615393518514</v>
      </c>
      <c r="T2438" s="6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28"/>
        <v>0</v>
      </c>
      <c r="P2439">
        <f t="shared" si="229"/>
        <v>0</v>
      </c>
      <c r="Q2439" t="str">
        <f t="shared" si="230"/>
        <v>food</v>
      </c>
      <c r="R2439" t="str">
        <f t="shared" si="231"/>
        <v>food trucks</v>
      </c>
      <c r="S2439" s="6">
        <f t="shared" si="232"/>
        <v>42031.965138888889</v>
      </c>
      <c r="T2439" s="6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28"/>
        <v>3.3333333333333335E-3</v>
      </c>
      <c r="P2440">
        <f t="shared" si="229"/>
        <v>15000</v>
      </c>
      <c r="Q2440" t="str">
        <f t="shared" si="230"/>
        <v>food</v>
      </c>
      <c r="R2440" t="str">
        <f t="shared" si="231"/>
        <v>food trucks</v>
      </c>
      <c r="S2440" s="6">
        <f t="shared" si="232"/>
        <v>42285.91506944444</v>
      </c>
      <c r="T2440" s="6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28"/>
        <v>0</v>
      </c>
      <c r="P2441">
        <f t="shared" si="229"/>
        <v>0</v>
      </c>
      <c r="Q2441" t="str">
        <f t="shared" si="230"/>
        <v>food</v>
      </c>
      <c r="R2441" t="str">
        <f t="shared" si="231"/>
        <v>food trucks</v>
      </c>
      <c r="S2441" s="6">
        <f t="shared" si="232"/>
        <v>42265.818622685183</v>
      </c>
      <c r="T2441" s="6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28"/>
        <v>2E-3</v>
      </c>
      <c r="P2442">
        <f t="shared" si="229"/>
        <v>2500</v>
      </c>
      <c r="Q2442" t="str">
        <f t="shared" si="230"/>
        <v>food</v>
      </c>
      <c r="R2442" t="str">
        <f t="shared" si="231"/>
        <v>food trucks</v>
      </c>
      <c r="S2442" s="6">
        <f t="shared" si="232"/>
        <v>42383.899456018517</v>
      </c>
      <c r="T2442" s="6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28"/>
        <v>1.0788</v>
      </c>
      <c r="P2443">
        <f t="shared" si="229"/>
        <v>68.807339449541288</v>
      </c>
      <c r="Q2443" t="str">
        <f t="shared" si="230"/>
        <v>food</v>
      </c>
      <c r="R2443" t="str">
        <f t="shared" si="231"/>
        <v>small batch</v>
      </c>
      <c r="S2443" s="6">
        <f t="shared" si="232"/>
        <v>42187.125625000001</v>
      </c>
      <c r="T2443" s="6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28"/>
        <v>1.2594166666666666</v>
      </c>
      <c r="P2444">
        <f t="shared" si="229"/>
        <v>64.516129032258064</v>
      </c>
      <c r="Q2444" t="str">
        <f t="shared" si="230"/>
        <v>food</v>
      </c>
      <c r="R2444" t="str">
        <f t="shared" si="231"/>
        <v>small batch</v>
      </c>
      <c r="S2444" s="6">
        <f t="shared" si="232"/>
        <v>42052.666990740734</v>
      </c>
      <c r="T2444" s="6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28"/>
        <v>2.0251494999999999</v>
      </c>
      <c r="P2445">
        <f t="shared" si="229"/>
        <v>64.308681672025727</v>
      </c>
      <c r="Q2445" t="str">
        <f t="shared" si="230"/>
        <v>food</v>
      </c>
      <c r="R2445" t="str">
        <f t="shared" si="231"/>
        <v>small batch</v>
      </c>
      <c r="S2445" s="6">
        <f t="shared" si="232"/>
        <v>41836.625254629631</v>
      </c>
      <c r="T2445" s="6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28"/>
        <v>1.0860000000000001</v>
      </c>
      <c r="P2446">
        <f t="shared" si="229"/>
        <v>49.180327868852459</v>
      </c>
      <c r="Q2446" t="str">
        <f t="shared" si="230"/>
        <v>food</v>
      </c>
      <c r="R2446" t="str">
        <f t="shared" si="231"/>
        <v>small batch</v>
      </c>
      <c r="S2446" s="6">
        <f t="shared" si="232"/>
        <v>42485.754525462966</v>
      </c>
      <c r="T2446" s="6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28"/>
        <v>1.728</v>
      </c>
      <c r="P2447">
        <f t="shared" si="229"/>
        <v>43.478260869565219</v>
      </c>
      <c r="Q2447" t="str">
        <f t="shared" si="230"/>
        <v>food</v>
      </c>
      <c r="R2447" t="str">
        <f t="shared" si="231"/>
        <v>small batch</v>
      </c>
      <c r="S2447" s="6">
        <f t="shared" si="232"/>
        <v>42243.190057870372</v>
      </c>
      <c r="T2447" s="6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28"/>
        <v>1.6798</v>
      </c>
      <c r="P2448">
        <f t="shared" si="229"/>
        <v>45.045045045045043</v>
      </c>
      <c r="Q2448" t="str">
        <f t="shared" si="230"/>
        <v>food</v>
      </c>
      <c r="R2448" t="str">
        <f t="shared" si="231"/>
        <v>small batch</v>
      </c>
      <c r="S2448" s="6">
        <f t="shared" si="232"/>
        <v>42670.602673611109</v>
      </c>
      <c r="T2448" s="6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28"/>
        <v>4.2720000000000002</v>
      </c>
      <c r="P2449">
        <f t="shared" si="229"/>
        <v>7.4183976261127595</v>
      </c>
      <c r="Q2449" t="str">
        <f t="shared" si="230"/>
        <v>food</v>
      </c>
      <c r="R2449" t="str">
        <f t="shared" si="231"/>
        <v>small batch</v>
      </c>
      <c r="S2449" s="6">
        <f t="shared" si="232"/>
        <v>42654.469826388886</v>
      </c>
      <c r="T2449" s="6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28"/>
        <v>1.075</v>
      </c>
      <c r="P2450">
        <f t="shared" si="229"/>
        <v>44.444444444444443</v>
      </c>
      <c r="Q2450" t="str">
        <f t="shared" si="230"/>
        <v>food</v>
      </c>
      <c r="R2450" t="str">
        <f t="shared" si="231"/>
        <v>small batch</v>
      </c>
      <c r="S2450" s="6">
        <f t="shared" si="232"/>
        <v>42607.316122685181</v>
      </c>
      <c r="T2450" s="6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28"/>
        <v>1.08</v>
      </c>
      <c r="P2451">
        <f t="shared" si="229"/>
        <v>83.333333333333329</v>
      </c>
      <c r="Q2451" t="str">
        <f t="shared" si="230"/>
        <v>food</v>
      </c>
      <c r="R2451" t="str">
        <f t="shared" si="231"/>
        <v>small batch</v>
      </c>
      <c r="S2451" s="6">
        <f t="shared" si="232"/>
        <v>41943.142534722225</v>
      </c>
      <c r="T2451" s="6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28"/>
        <v>1.0153353333333335</v>
      </c>
      <c r="P2452">
        <f t="shared" si="229"/>
        <v>147.05882352941177</v>
      </c>
      <c r="Q2452" t="str">
        <f t="shared" si="230"/>
        <v>food</v>
      </c>
      <c r="R2452" t="str">
        <f t="shared" si="231"/>
        <v>small batch</v>
      </c>
      <c r="S2452" s="6">
        <f t="shared" si="232"/>
        <v>41902.07240740741</v>
      </c>
      <c r="T2452" s="6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28"/>
        <v>1.1545000000000001</v>
      </c>
      <c r="P2453">
        <f t="shared" si="229"/>
        <v>53.763440860215056</v>
      </c>
      <c r="Q2453" t="str">
        <f t="shared" si="230"/>
        <v>food</v>
      </c>
      <c r="R2453" t="str">
        <f t="shared" si="231"/>
        <v>small batch</v>
      </c>
      <c r="S2453" s="6">
        <f t="shared" si="232"/>
        <v>42779.908449074079</v>
      </c>
      <c r="T2453" s="6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28"/>
        <v>1.335</v>
      </c>
      <c r="P2454">
        <f t="shared" si="229"/>
        <v>40</v>
      </c>
      <c r="Q2454" t="str">
        <f t="shared" si="230"/>
        <v>food</v>
      </c>
      <c r="R2454" t="str">
        <f t="shared" si="231"/>
        <v>small batch</v>
      </c>
      <c r="S2454" s="6">
        <f t="shared" si="232"/>
        <v>42338.84375</v>
      </c>
      <c r="T2454" s="6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28"/>
        <v>1.5469999999999999</v>
      </c>
      <c r="P2455">
        <f t="shared" si="229"/>
        <v>44.776119402985074</v>
      </c>
      <c r="Q2455" t="str">
        <f t="shared" si="230"/>
        <v>food</v>
      </c>
      <c r="R2455" t="str">
        <f t="shared" si="231"/>
        <v>small batch</v>
      </c>
      <c r="S2455" s="6">
        <f t="shared" si="232"/>
        <v>42738.692233796297</v>
      </c>
      <c r="T2455" s="6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28"/>
        <v>1.0084571428571429</v>
      </c>
      <c r="P2456">
        <f t="shared" si="229"/>
        <v>269.23076923076923</v>
      </c>
      <c r="Q2456" t="str">
        <f t="shared" si="230"/>
        <v>food</v>
      </c>
      <c r="R2456" t="str">
        <f t="shared" si="231"/>
        <v>small batch</v>
      </c>
      <c r="S2456" s="6">
        <f t="shared" si="232"/>
        <v>42770.201481481476</v>
      </c>
      <c r="T2456" s="6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28"/>
        <v>1.82</v>
      </c>
      <c r="P2457">
        <f t="shared" si="229"/>
        <v>18.75</v>
      </c>
      <c r="Q2457" t="str">
        <f t="shared" si="230"/>
        <v>food</v>
      </c>
      <c r="R2457" t="str">
        <f t="shared" si="231"/>
        <v>small batch</v>
      </c>
      <c r="S2457" s="6">
        <f t="shared" si="232"/>
        <v>42452.781828703708</v>
      </c>
      <c r="T2457" s="6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28"/>
        <v>1.8086666666666666</v>
      </c>
      <c r="P2458">
        <f t="shared" si="229"/>
        <v>22.388059701492537</v>
      </c>
      <c r="Q2458" t="str">
        <f t="shared" si="230"/>
        <v>food</v>
      </c>
      <c r="R2458" t="str">
        <f t="shared" si="231"/>
        <v>small batch</v>
      </c>
      <c r="S2458" s="6">
        <f t="shared" si="232"/>
        <v>42761.961099537039</v>
      </c>
      <c r="T2458" s="6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28"/>
        <v>1.0230434782608695</v>
      </c>
      <c r="P2459">
        <f t="shared" si="229"/>
        <v>185.48387096774192</v>
      </c>
      <c r="Q2459" t="str">
        <f t="shared" si="230"/>
        <v>food</v>
      </c>
      <c r="R2459" t="str">
        <f t="shared" si="231"/>
        <v>small batch</v>
      </c>
      <c r="S2459" s="6">
        <f t="shared" si="232"/>
        <v>42423.602500000001</v>
      </c>
      <c r="T2459" s="6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28"/>
        <v>1.1017999999999999</v>
      </c>
      <c r="P2460">
        <f t="shared" si="229"/>
        <v>62.5</v>
      </c>
      <c r="Q2460" t="str">
        <f t="shared" si="230"/>
        <v>food</v>
      </c>
      <c r="R2460" t="str">
        <f t="shared" si="231"/>
        <v>small batch</v>
      </c>
      <c r="S2460" s="6">
        <f t="shared" si="232"/>
        <v>42495.871736111112</v>
      </c>
      <c r="T2460" s="6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28"/>
        <v>1.0225</v>
      </c>
      <c r="P2461">
        <f t="shared" si="229"/>
        <v>106.38297872340425</v>
      </c>
      <c r="Q2461" t="str">
        <f t="shared" si="230"/>
        <v>food</v>
      </c>
      <c r="R2461" t="str">
        <f t="shared" si="231"/>
        <v>small batch</v>
      </c>
      <c r="S2461" s="6">
        <f t="shared" si="232"/>
        <v>42407.637557870374</v>
      </c>
      <c r="T2461" s="6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28"/>
        <v>1.0078823529411765</v>
      </c>
      <c r="P2462">
        <f t="shared" si="229"/>
        <v>125</v>
      </c>
      <c r="Q2462" t="str">
        <f t="shared" si="230"/>
        <v>food</v>
      </c>
      <c r="R2462" t="str">
        <f t="shared" si="231"/>
        <v>small batch</v>
      </c>
      <c r="S2462" s="6">
        <f t="shared" si="232"/>
        <v>42704.187118055561</v>
      </c>
      <c r="T2462" s="6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28"/>
        <v>1.038</v>
      </c>
      <c r="P2463">
        <f t="shared" si="229"/>
        <v>87.20930232558139</v>
      </c>
      <c r="Q2463" t="str">
        <f t="shared" si="230"/>
        <v>music</v>
      </c>
      <c r="R2463" t="str">
        <f t="shared" si="231"/>
        <v>indie rock</v>
      </c>
      <c r="S2463" s="6">
        <f t="shared" si="232"/>
        <v>40784.012696759259</v>
      </c>
      <c r="T2463" s="6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28"/>
        <v>1.1070833333333334</v>
      </c>
      <c r="P2464">
        <f t="shared" si="229"/>
        <v>26.086956521739129</v>
      </c>
      <c r="Q2464" t="str">
        <f t="shared" si="230"/>
        <v>music</v>
      </c>
      <c r="R2464" t="str">
        <f t="shared" si="231"/>
        <v>indie rock</v>
      </c>
      <c r="S2464" s="6">
        <f t="shared" si="232"/>
        <v>41089.186296296299</v>
      </c>
      <c r="T2464" s="6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28"/>
        <v>1.1625000000000001</v>
      </c>
      <c r="P2465">
        <f t="shared" si="229"/>
        <v>26.666666666666668</v>
      </c>
      <c r="Q2465" t="str">
        <f t="shared" si="230"/>
        <v>music</v>
      </c>
      <c r="R2465" t="str">
        <f t="shared" si="231"/>
        <v>indie rock</v>
      </c>
      <c r="S2465" s="6">
        <f t="shared" si="232"/>
        <v>41341.111400462964</v>
      </c>
      <c r="T2465" s="6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28"/>
        <v>1.111</v>
      </c>
      <c r="P2466">
        <f t="shared" si="229"/>
        <v>46.511627906976742</v>
      </c>
      <c r="Q2466" t="str">
        <f t="shared" si="230"/>
        <v>music</v>
      </c>
      <c r="R2466" t="str">
        <f t="shared" si="231"/>
        <v>indie rock</v>
      </c>
      <c r="S2466" s="6">
        <f t="shared" si="232"/>
        <v>42248.90042824074</v>
      </c>
      <c r="T2466" s="6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28"/>
        <v>1.8014285714285714</v>
      </c>
      <c r="P2467">
        <f t="shared" si="229"/>
        <v>14.583333333333334</v>
      </c>
      <c r="Q2467" t="str">
        <f t="shared" si="230"/>
        <v>music</v>
      </c>
      <c r="R2467" t="str">
        <f t="shared" si="231"/>
        <v>indie rock</v>
      </c>
      <c r="S2467" s="6">
        <f t="shared" si="232"/>
        <v>41145.719305555554</v>
      </c>
      <c r="T2467" s="6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28"/>
        <v>1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6">
        <f t="shared" si="232"/>
        <v>41373.102465277778</v>
      </c>
      <c r="T2468" s="6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28"/>
        <v>1.1850000000000001</v>
      </c>
      <c r="P2469">
        <f t="shared" si="229"/>
        <v>23.255813953488371</v>
      </c>
      <c r="Q2469" t="str">
        <f t="shared" si="230"/>
        <v>music</v>
      </c>
      <c r="R2469" t="str">
        <f t="shared" si="231"/>
        <v>indie rock</v>
      </c>
      <c r="S2469" s="6">
        <f t="shared" si="232"/>
        <v>41025.874201388891</v>
      </c>
      <c r="T2469" s="6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28"/>
        <v>1.0721700000000001</v>
      </c>
      <c r="P2470">
        <f t="shared" si="229"/>
        <v>34.482758620689658</v>
      </c>
      <c r="Q2470" t="str">
        <f t="shared" si="230"/>
        <v>music</v>
      </c>
      <c r="R2470" t="str">
        <f t="shared" si="231"/>
        <v>indie rock</v>
      </c>
      <c r="S2470" s="6">
        <f t="shared" si="232"/>
        <v>41174.154178240737</v>
      </c>
      <c r="T2470" s="6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28"/>
        <v>1.1366666666666667</v>
      </c>
      <c r="P2471">
        <f t="shared" si="229"/>
        <v>25.531914893617021</v>
      </c>
      <c r="Q2471" t="str">
        <f t="shared" si="230"/>
        <v>music</v>
      </c>
      <c r="R2471" t="str">
        <f t="shared" si="231"/>
        <v>indie rock</v>
      </c>
      <c r="S2471" s="6">
        <f t="shared" si="232"/>
        <v>40557.429733796293</v>
      </c>
      <c r="T2471" s="6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28"/>
        <v>1.0316400000000001</v>
      </c>
      <c r="P2472">
        <f t="shared" si="229"/>
        <v>27.777777777777779</v>
      </c>
      <c r="Q2472" t="str">
        <f t="shared" si="230"/>
        <v>music</v>
      </c>
      <c r="R2472" t="str">
        <f t="shared" si="231"/>
        <v>indie rock</v>
      </c>
      <c r="S2472" s="6">
        <f t="shared" si="232"/>
        <v>41023.07471064815</v>
      </c>
      <c r="T2472" s="6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28"/>
        <v>1.28</v>
      </c>
      <c r="P2473">
        <f t="shared" si="229"/>
        <v>29.411764705882351</v>
      </c>
      <c r="Q2473" t="str">
        <f t="shared" si="230"/>
        <v>music</v>
      </c>
      <c r="R2473" t="str">
        <f t="shared" si="231"/>
        <v>indie rock</v>
      </c>
      <c r="S2473" s="6">
        <f t="shared" si="232"/>
        <v>40893.992962962962</v>
      </c>
      <c r="T2473" s="6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28"/>
        <v>1.3576026666666667</v>
      </c>
      <c r="P2474">
        <f t="shared" si="229"/>
        <v>72.115384615384613</v>
      </c>
      <c r="Q2474" t="str">
        <f t="shared" si="230"/>
        <v>music</v>
      </c>
      <c r="R2474" t="str">
        <f t="shared" si="231"/>
        <v>indie rock</v>
      </c>
      <c r="S2474" s="6">
        <f t="shared" si="232"/>
        <v>40354.11550925926</v>
      </c>
      <c r="T2474" s="6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28"/>
        <v>1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6">
        <f t="shared" si="232"/>
        <v>41193.748483796298</v>
      </c>
      <c r="T2475" s="6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28"/>
        <v>1.0000360000000001</v>
      </c>
      <c r="P2476">
        <f t="shared" si="229"/>
        <v>131.57894736842104</v>
      </c>
      <c r="Q2476" t="str">
        <f t="shared" si="230"/>
        <v>music</v>
      </c>
      <c r="R2476" t="str">
        <f t="shared" si="231"/>
        <v>indie rock</v>
      </c>
      <c r="S2476" s="6">
        <f t="shared" si="232"/>
        <v>40417.011296296296</v>
      </c>
      <c r="T2476" s="6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28"/>
        <v>1.0471999999999999</v>
      </c>
      <c r="P2477">
        <f t="shared" si="229"/>
        <v>30.864197530864196</v>
      </c>
      <c r="Q2477" t="str">
        <f t="shared" si="230"/>
        <v>music</v>
      </c>
      <c r="R2477" t="str">
        <f t="shared" si="231"/>
        <v>indie rock</v>
      </c>
      <c r="S2477" s="6">
        <f t="shared" si="232"/>
        <v>40310.287673611114</v>
      </c>
      <c r="T2477" s="6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28"/>
        <v>1.050225</v>
      </c>
      <c r="P2478">
        <f t="shared" si="229"/>
        <v>58.18181818181818</v>
      </c>
      <c r="Q2478" t="str">
        <f t="shared" si="230"/>
        <v>music</v>
      </c>
      <c r="R2478" t="str">
        <f t="shared" si="231"/>
        <v>indie rock</v>
      </c>
      <c r="S2478" s="6">
        <f t="shared" si="232"/>
        <v>41913.328356481477</v>
      </c>
      <c r="T2478" s="6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28"/>
        <v>1.7133333333333334</v>
      </c>
      <c r="P2479">
        <f t="shared" si="229"/>
        <v>18.292682926829269</v>
      </c>
      <c r="Q2479" t="str">
        <f t="shared" si="230"/>
        <v>music</v>
      </c>
      <c r="R2479" t="str">
        <f t="shared" si="231"/>
        <v>indie rock</v>
      </c>
      <c r="S2479" s="6">
        <f t="shared" si="232"/>
        <v>41088.691493055558</v>
      </c>
      <c r="T2479" s="6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28"/>
        <v>1.2749999999999999</v>
      </c>
      <c r="P2480">
        <f t="shared" si="229"/>
        <v>101.26582278481013</v>
      </c>
      <c r="Q2480" t="str">
        <f t="shared" si="230"/>
        <v>music</v>
      </c>
      <c r="R2480" t="str">
        <f t="shared" si="231"/>
        <v>indie rock</v>
      </c>
      <c r="S2480" s="6">
        <f t="shared" si="232"/>
        <v>41257.950381944444</v>
      </c>
      <c r="T2480" s="6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28"/>
        <v>1.3344333333333334</v>
      </c>
      <c r="P2481">
        <f t="shared" si="229"/>
        <v>18.75</v>
      </c>
      <c r="Q2481" t="str">
        <f t="shared" si="230"/>
        <v>music</v>
      </c>
      <c r="R2481" t="str">
        <f t="shared" si="231"/>
        <v>indie rock</v>
      </c>
      <c r="S2481" s="6">
        <f t="shared" si="232"/>
        <v>41107.726782407408</v>
      </c>
      <c r="T2481" s="6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28"/>
        <v>1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6">
        <f t="shared" si="232"/>
        <v>42227.936157407406</v>
      </c>
      <c r="T2482" s="6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28"/>
        <v>1.1291099999999998</v>
      </c>
      <c r="P2483">
        <f t="shared" si="229"/>
        <v>42.10526315789474</v>
      </c>
      <c r="Q2483" t="str">
        <f t="shared" si="230"/>
        <v>music</v>
      </c>
      <c r="R2483" t="str">
        <f t="shared" si="231"/>
        <v>indie rock</v>
      </c>
      <c r="S2483" s="6">
        <f t="shared" si="232"/>
        <v>40999.645925925928</v>
      </c>
      <c r="T2483" s="6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28"/>
        <v>1.0009999999999999</v>
      </c>
      <c r="P2484">
        <f t="shared" si="229"/>
        <v>40</v>
      </c>
      <c r="Q2484" t="str">
        <f t="shared" si="230"/>
        <v>music</v>
      </c>
      <c r="R2484" t="str">
        <f t="shared" si="231"/>
        <v>indie rock</v>
      </c>
      <c r="S2484" s="6">
        <f t="shared" si="232"/>
        <v>40711.782210648147</v>
      </c>
      <c r="T2484" s="6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28"/>
        <v>1.1372727272727272</v>
      </c>
      <c r="P2485">
        <f t="shared" si="229"/>
        <v>57.89473684210526</v>
      </c>
      <c r="Q2485" t="str">
        <f t="shared" si="230"/>
        <v>music</v>
      </c>
      <c r="R2485" t="str">
        <f t="shared" si="231"/>
        <v>indie rock</v>
      </c>
      <c r="S2485" s="6">
        <f t="shared" si="232"/>
        <v>40970.750034722223</v>
      </c>
      <c r="T2485" s="6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28"/>
        <v>1.1931742857142855</v>
      </c>
      <c r="P2486">
        <f t="shared" si="229"/>
        <v>38.888888888888886</v>
      </c>
      <c r="Q2486" t="str">
        <f t="shared" si="230"/>
        <v>music</v>
      </c>
      <c r="R2486" t="str">
        <f t="shared" si="231"/>
        <v>indie rock</v>
      </c>
      <c r="S2486" s="6">
        <f t="shared" si="232"/>
        <v>40771.916701388887</v>
      </c>
      <c r="T2486" s="6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28"/>
        <v>1.0325</v>
      </c>
      <c r="P2487">
        <f t="shared" si="229"/>
        <v>48.780487804878049</v>
      </c>
      <c r="Q2487" t="str">
        <f t="shared" si="230"/>
        <v>music</v>
      </c>
      <c r="R2487" t="str">
        <f t="shared" si="231"/>
        <v>indie rock</v>
      </c>
      <c r="S2487" s="6">
        <f t="shared" si="232"/>
        <v>40793.998599537037</v>
      </c>
      <c r="T2487" s="6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28"/>
        <v>2.6566666666666667</v>
      </c>
      <c r="P2488">
        <f t="shared" si="229"/>
        <v>10</v>
      </c>
      <c r="Q2488" t="str">
        <f t="shared" si="230"/>
        <v>music</v>
      </c>
      <c r="R2488" t="str">
        <f t="shared" si="231"/>
        <v>indie rock</v>
      </c>
      <c r="S2488" s="6">
        <f t="shared" si="232"/>
        <v>40991.708055555559</v>
      </c>
      <c r="T2488" s="6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28"/>
        <v>1.0005066666666667</v>
      </c>
      <c r="P2489">
        <f t="shared" si="229"/>
        <v>39.473684210526315</v>
      </c>
      <c r="Q2489" t="str">
        <f t="shared" si="230"/>
        <v>music</v>
      </c>
      <c r="R2489" t="str">
        <f t="shared" si="231"/>
        <v>indie rock</v>
      </c>
      <c r="S2489" s="6">
        <f t="shared" si="232"/>
        <v>41026.083298611113</v>
      </c>
      <c r="T2489" s="6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28"/>
        <v>1.0669999999999999</v>
      </c>
      <c r="P2490">
        <f t="shared" si="229"/>
        <v>46.153846153846153</v>
      </c>
      <c r="Q2490" t="str">
        <f t="shared" si="230"/>
        <v>music</v>
      </c>
      <c r="R2490" t="str">
        <f t="shared" si="231"/>
        <v>indie rock</v>
      </c>
      <c r="S2490" s="6">
        <f t="shared" si="232"/>
        <v>40833.633194444446</v>
      </c>
      <c r="T2490" s="6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28"/>
        <v>1.3367142857142857</v>
      </c>
      <c r="P2491">
        <f t="shared" si="229"/>
        <v>46.666666666666664</v>
      </c>
      <c r="Q2491" t="str">
        <f t="shared" si="230"/>
        <v>music</v>
      </c>
      <c r="R2491" t="str">
        <f t="shared" si="231"/>
        <v>indie rock</v>
      </c>
      <c r="S2491" s="6">
        <f t="shared" si="232"/>
        <v>41373.690266203703</v>
      </c>
      <c r="T2491" s="6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28"/>
        <v>1.214</v>
      </c>
      <c r="P2492">
        <f t="shared" si="229"/>
        <v>31.25</v>
      </c>
      <c r="Q2492" t="str">
        <f t="shared" si="230"/>
        <v>music</v>
      </c>
      <c r="R2492" t="str">
        <f t="shared" si="231"/>
        <v>indie rock</v>
      </c>
      <c r="S2492" s="6">
        <f t="shared" si="232"/>
        <v>41023.227731481478</v>
      </c>
      <c r="T2492" s="6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28"/>
        <v>1.032</v>
      </c>
      <c r="P2493">
        <f t="shared" si="229"/>
        <v>50</v>
      </c>
      <c r="Q2493" t="str">
        <f t="shared" si="230"/>
        <v>music</v>
      </c>
      <c r="R2493" t="str">
        <f t="shared" si="231"/>
        <v>indie rock</v>
      </c>
      <c r="S2493" s="6">
        <f t="shared" si="232"/>
        <v>40542.839282407411</v>
      </c>
      <c r="T2493" s="6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28"/>
        <v>1.25</v>
      </c>
      <c r="P2494">
        <f t="shared" si="229"/>
        <v>22.222222222222221</v>
      </c>
      <c r="Q2494" t="str">
        <f t="shared" si="230"/>
        <v>music</v>
      </c>
      <c r="R2494" t="str">
        <f t="shared" si="231"/>
        <v>indie rock</v>
      </c>
      <c r="S2494" s="6">
        <f t="shared" si="232"/>
        <v>41024.985972222225</v>
      </c>
      <c r="T2494" s="6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28"/>
        <v>1.2869999999999999</v>
      </c>
      <c r="P2495">
        <f t="shared" si="229"/>
        <v>77.220077220077215</v>
      </c>
      <c r="Q2495" t="str">
        <f t="shared" si="230"/>
        <v>music</v>
      </c>
      <c r="R2495" t="str">
        <f t="shared" si="231"/>
        <v>indie rock</v>
      </c>
      <c r="S2495" s="6">
        <f t="shared" si="232"/>
        <v>41348.168287037035</v>
      </c>
      <c r="T2495" s="6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28"/>
        <v>1.0100533333333332</v>
      </c>
      <c r="P2496">
        <f t="shared" si="229"/>
        <v>38.46153846153846</v>
      </c>
      <c r="Q2496" t="str">
        <f t="shared" si="230"/>
        <v>music</v>
      </c>
      <c r="R2496" t="str">
        <f t="shared" si="231"/>
        <v>indie rock</v>
      </c>
      <c r="S2496" s="6">
        <f t="shared" si="232"/>
        <v>41022.645185185182</v>
      </c>
      <c r="T2496" s="6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28"/>
        <v>1.2753666666666665</v>
      </c>
      <c r="P2497">
        <f t="shared" si="229"/>
        <v>35.714285714285715</v>
      </c>
      <c r="Q2497" t="str">
        <f t="shared" si="230"/>
        <v>music</v>
      </c>
      <c r="R2497" t="str">
        <f t="shared" si="231"/>
        <v>indie rock</v>
      </c>
      <c r="S2497" s="6">
        <f t="shared" si="232"/>
        <v>41036.946469907409</v>
      </c>
      <c r="T2497" s="6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28"/>
        <v>1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6">
        <f t="shared" si="232"/>
        <v>41327.996435185189</v>
      </c>
      <c r="T2498" s="6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234">E2499/D2499</f>
        <v>1.127715</v>
      </c>
      <c r="P2499">
        <f t="shared" ref="P2499:P2562" si="235">IFERROR(D2499/L2499,0)</f>
        <v>71.428571428571431</v>
      </c>
      <c r="Q2499" t="str">
        <f t="shared" ref="Q2499:Q2562" si="236">LEFT(N2499,FIND("/",N2499)-1)</f>
        <v>music</v>
      </c>
      <c r="R2499" t="str">
        <f t="shared" ref="R2499:R2562" si="237">MID(N2499,FIND("/",N2499)+1,100)</f>
        <v>indie rock</v>
      </c>
      <c r="S2499" s="6">
        <f t="shared" ref="S2499:S2562" si="238">(((J2499/60)/60)/24)+DATE(1970,1,1)</f>
        <v>40730.878912037035</v>
      </c>
      <c r="T2499" s="6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4"/>
        <v>1.056</v>
      </c>
      <c r="P2500">
        <f t="shared" si="235"/>
        <v>50</v>
      </c>
      <c r="Q2500" t="str">
        <f t="shared" si="236"/>
        <v>music</v>
      </c>
      <c r="R2500" t="str">
        <f t="shared" si="237"/>
        <v>indie rock</v>
      </c>
      <c r="S2500" s="6">
        <f t="shared" si="238"/>
        <v>42017.967442129629</v>
      </c>
      <c r="T2500" s="6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4"/>
        <v>2.0262500000000001</v>
      </c>
      <c r="P2501">
        <f t="shared" si="235"/>
        <v>23.529411764705884</v>
      </c>
      <c r="Q2501" t="str">
        <f t="shared" si="236"/>
        <v>music</v>
      </c>
      <c r="R2501" t="str">
        <f t="shared" si="237"/>
        <v>indie rock</v>
      </c>
      <c r="S2501" s="6">
        <f t="shared" si="238"/>
        <v>41226.648576388885</v>
      </c>
      <c r="T2501" s="6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4"/>
        <v>1.1333333333333333</v>
      </c>
      <c r="P2502">
        <f t="shared" si="235"/>
        <v>20.689655172413794</v>
      </c>
      <c r="Q2502" t="str">
        <f t="shared" si="236"/>
        <v>music</v>
      </c>
      <c r="R2502" t="str">
        <f t="shared" si="237"/>
        <v>indie rock</v>
      </c>
      <c r="S2502" s="6">
        <f t="shared" si="238"/>
        <v>41053.772858796299</v>
      </c>
      <c r="T2502" s="6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4"/>
        <v>2.5545454545454545E-2</v>
      </c>
      <c r="P2503">
        <f t="shared" si="235"/>
        <v>1571.4285714285713</v>
      </c>
      <c r="Q2503" t="str">
        <f t="shared" si="236"/>
        <v>food</v>
      </c>
      <c r="R2503" t="str">
        <f t="shared" si="237"/>
        <v>restaurants</v>
      </c>
      <c r="S2503" s="6">
        <f t="shared" si="238"/>
        <v>42244.776666666665</v>
      </c>
      <c r="T2503" s="6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4"/>
        <v>7.8181818181818181E-4</v>
      </c>
      <c r="P2504">
        <f t="shared" si="235"/>
        <v>22000</v>
      </c>
      <c r="Q2504" t="str">
        <f t="shared" si="236"/>
        <v>food</v>
      </c>
      <c r="R2504" t="str">
        <f t="shared" si="237"/>
        <v>restaurants</v>
      </c>
      <c r="S2504" s="6">
        <f t="shared" si="238"/>
        <v>41858.825439814813</v>
      </c>
      <c r="T2504" s="6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4"/>
        <v>0</v>
      </c>
      <c r="P2505">
        <f t="shared" si="235"/>
        <v>0</v>
      </c>
      <c r="Q2505" t="str">
        <f t="shared" si="236"/>
        <v>food</v>
      </c>
      <c r="R2505" t="str">
        <f t="shared" si="237"/>
        <v>restaurants</v>
      </c>
      <c r="S2505" s="6">
        <f t="shared" si="238"/>
        <v>42498.899398148147</v>
      </c>
      <c r="T2505" s="6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4"/>
        <v>0</v>
      </c>
      <c r="P2506">
        <f t="shared" si="235"/>
        <v>0</v>
      </c>
      <c r="Q2506" t="str">
        <f t="shared" si="236"/>
        <v>food</v>
      </c>
      <c r="R2506" t="str">
        <f t="shared" si="237"/>
        <v>restaurants</v>
      </c>
      <c r="S2506" s="6">
        <f t="shared" si="238"/>
        <v>41928.015439814815</v>
      </c>
      <c r="T2506" s="6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4"/>
        <v>0</v>
      </c>
      <c r="P2507">
        <f t="shared" si="235"/>
        <v>0</v>
      </c>
      <c r="Q2507" t="str">
        <f t="shared" si="236"/>
        <v>food</v>
      </c>
      <c r="R2507" t="str">
        <f t="shared" si="237"/>
        <v>restaurants</v>
      </c>
      <c r="S2507" s="6">
        <f t="shared" si="238"/>
        <v>42047.05574074074</v>
      </c>
      <c r="T2507" s="6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4"/>
        <v>6.0000000000000001E-3</v>
      </c>
      <c r="P2508">
        <f t="shared" si="235"/>
        <v>2500</v>
      </c>
      <c r="Q2508" t="str">
        <f t="shared" si="236"/>
        <v>food</v>
      </c>
      <c r="R2508" t="str">
        <f t="shared" si="237"/>
        <v>restaurants</v>
      </c>
      <c r="S2508" s="6">
        <f t="shared" si="238"/>
        <v>42258.297094907408</v>
      </c>
      <c r="T2508" s="6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4"/>
        <v>0</v>
      </c>
      <c r="P2509">
        <f t="shared" si="235"/>
        <v>0</v>
      </c>
      <c r="Q2509" t="str">
        <f t="shared" si="236"/>
        <v>food</v>
      </c>
      <c r="R2509" t="str">
        <f t="shared" si="237"/>
        <v>restaurants</v>
      </c>
      <c r="S2509" s="6">
        <f t="shared" si="238"/>
        <v>42105.072962962964</v>
      </c>
      <c r="T2509" s="6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4"/>
        <v>0</v>
      </c>
      <c r="P2510">
        <f t="shared" si="235"/>
        <v>0</v>
      </c>
      <c r="Q2510" t="str">
        <f t="shared" si="236"/>
        <v>food</v>
      </c>
      <c r="R2510" t="str">
        <f t="shared" si="237"/>
        <v>restaurants</v>
      </c>
      <c r="S2510" s="6">
        <f t="shared" si="238"/>
        <v>41835.951782407406</v>
      </c>
      <c r="T2510" s="6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4"/>
        <v>1.0526315789473684E-2</v>
      </c>
      <c r="P2511">
        <f t="shared" si="235"/>
        <v>3392.8571428571427</v>
      </c>
      <c r="Q2511" t="str">
        <f t="shared" si="236"/>
        <v>food</v>
      </c>
      <c r="R2511" t="str">
        <f t="shared" si="237"/>
        <v>restaurants</v>
      </c>
      <c r="S2511" s="6">
        <f t="shared" si="238"/>
        <v>42058.809594907405</v>
      </c>
      <c r="T2511" s="6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4"/>
        <v>1.5E-3</v>
      </c>
      <c r="P2512">
        <f t="shared" si="235"/>
        <v>25000</v>
      </c>
      <c r="Q2512" t="str">
        <f t="shared" si="236"/>
        <v>food</v>
      </c>
      <c r="R2512" t="str">
        <f t="shared" si="237"/>
        <v>restaurants</v>
      </c>
      <c r="S2512" s="6">
        <f t="shared" si="238"/>
        <v>42078.997361111105</v>
      </c>
      <c r="T2512" s="6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4"/>
        <v>0</v>
      </c>
      <c r="P2513">
        <f t="shared" si="235"/>
        <v>0</v>
      </c>
      <c r="Q2513" t="str">
        <f t="shared" si="236"/>
        <v>food</v>
      </c>
      <c r="R2513" t="str">
        <f t="shared" si="237"/>
        <v>restaurants</v>
      </c>
      <c r="S2513" s="6">
        <f t="shared" si="238"/>
        <v>42371.446909722217</v>
      </c>
      <c r="T2513" s="6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4"/>
        <v>0</v>
      </c>
      <c r="P2514">
        <f t="shared" si="235"/>
        <v>0</v>
      </c>
      <c r="Q2514" t="str">
        <f t="shared" si="236"/>
        <v>food</v>
      </c>
      <c r="R2514" t="str">
        <f t="shared" si="237"/>
        <v>restaurants</v>
      </c>
      <c r="S2514" s="6">
        <f t="shared" si="238"/>
        <v>41971.876863425925</v>
      </c>
      <c r="T2514" s="6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4"/>
        <v>0</v>
      </c>
      <c r="P2515">
        <f t="shared" si="235"/>
        <v>0</v>
      </c>
      <c r="Q2515" t="str">
        <f t="shared" si="236"/>
        <v>food</v>
      </c>
      <c r="R2515" t="str">
        <f t="shared" si="237"/>
        <v>restaurants</v>
      </c>
      <c r="S2515" s="6">
        <f t="shared" si="238"/>
        <v>42732.00681712963</v>
      </c>
      <c r="T2515" s="6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4"/>
        <v>1.7500000000000002E-2</v>
      </c>
      <c r="P2516">
        <f t="shared" si="235"/>
        <v>3000</v>
      </c>
      <c r="Q2516" t="str">
        <f t="shared" si="236"/>
        <v>food</v>
      </c>
      <c r="R2516" t="str">
        <f t="shared" si="237"/>
        <v>restaurants</v>
      </c>
      <c r="S2516" s="6">
        <f t="shared" si="238"/>
        <v>41854.389780092592</v>
      </c>
      <c r="T2516" s="6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4"/>
        <v>0.186</v>
      </c>
      <c r="P2517">
        <f t="shared" si="235"/>
        <v>416.66666666666669</v>
      </c>
      <c r="Q2517" t="str">
        <f t="shared" si="236"/>
        <v>food</v>
      </c>
      <c r="R2517" t="str">
        <f t="shared" si="237"/>
        <v>restaurants</v>
      </c>
      <c r="S2517" s="6">
        <f t="shared" si="238"/>
        <v>42027.839733796296</v>
      </c>
      <c r="T2517" s="6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4"/>
        <v>0</v>
      </c>
      <c r="P2518">
        <f t="shared" si="235"/>
        <v>0</v>
      </c>
      <c r="Q2518" t="str">
        <f t="shared" si="236"/>
        <v>food</v>
      </c>
      <c r="R2518" t="str">
        <f t="shared" si="237"/>
        <v>restaurants</v>
      </c>
      <c r="S2518" s="6">
        <f t="shared" si="238"/>
        <v>41942.653379629628</v>
      </c>
      <c r="T2518" s="6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4"/>
        <v>9.8166666666666666E-2</v>
      </c>
      <c r="P2519">
        <f t="shared" si="235"/>
        <v>545.4545454545455</v>
      </c>
      <c r="Q2519" t="str">
        <f t="shared" si="236"/>
        <v>food</v>
      </c>
      <c r="R2519" t="str">
        <f t="shared" si="237"/>
        <v>restaurants</v>
      </c>
      <c r="S2519" s="6">
        <f t="shared" si="238"/>
        <v>42052.802430555559</v>
      </c>
      <c r="T2519" s="6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4"/>
        <v>0</v>
      </c>
      <c r="P2520">
        <f t="shared" si="235"/>
        <v>0</v>
      </c>
      <c r="Q2520" t="str">
        <f t="shared" si="236"/>
        <v>food</v>
      </c>
      <c r="R2520" t="str">
        <f t="shared" si="237"/>
        <v>restaurants</v>
      </c>
      <c r="S2520" s="6">
        <f t="shared" si="238"/>
        <v>41926.680879629632</v>
      </c>
      <c r="T2520" s="6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4"/>
        <v>4.3333333333333331E-4</v>
      </c>
      <c r="P2521">
        <f t="shared" si="235"/>
        <v>37500</v>
      </c>
      <c r="Q2521" t="str">
        <f t="shared" si="236"/>
        <v>food</v>
      </c>
      <c r="R2521" t="str">
        <f t="shared" si="237"/>
        <v>restaurants</v>
      </c>
      <c r="S2521" s="6">
        <f t="shared" si="238"/>
        <v>41809.155138888891</v>
      </c>
      <c r="T2521" s="6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4"/>
        <v>0</v>
      </c>
      <c r="P2522">
        <f t="shared" si="235"/>
        <v>0</v>
      </c>
      <c r="Q2522" t="str">
        <f t="shared" si="236"/>
        <v>food</v>
      </c>
      <c r="R2522" t="str">
        <f t="shared" si="237"/>
        <v>restaurants</v>
      </c>
      <c r="S2522" s="6">
        <f t="shared" si="238"/>
        <v>42612.600520833337</v>
      </c>
      <c r="T2522" s="6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4"/>
        <v>1.0948792000000001</v>
      </c>
      <c r="P2523">
        <f t="shared" si="235"/>
        <v>94.696969696969703</v>
      </c>
      <c r="Q2523" t="str">
        <f t="shared" si="236"/>
        <v>music</v>
      </c>
      <c r="R2523" t="str">
        <f t="shared" si="237"/>
        <v>classical music</v>
      </c>
      <c r="S2523" s="6">
        <f t="shared" si="238"/>
        <v>42269.967835648145</v>
      </c>
      <c r="T2523" s="6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4"/>
        <v>1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6">
        <f t="shared" si="238"/>
        <v>42460.573611111111</v>
      </c>
      <c r="T2524" s="6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4"/>
        <v>1.5644444444444445</v>
      </c>
      <c r="P2525">
        <f t="shared" si="235"/>
        <v>34.615384615384613</v>
      </c>
      <c r="Q2525" t="str">
        <f t="shared" si="236"/>
        <v>music</v>
      </c>
      <c r="R2525" t="str">
        <f t="shared" si="237"/>
        <v>classical music</v>
      </c>
      <c r="S2525" s="6">
        <f t="shared" si="238"/>
        <v>41930.975601851853</v>
      </c>
      <c r="T2525" s="6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4"/>
        <v>1.016</v>
      </c>
      <c r="P2526">
        <f t="shared" si="235"/>
        <v>174.41860465116278</v>
      </c>
      <c r="Q2526" t="str">
        <f t="shared" si="236"/>
        <v>music</v>
      </c>
      <c r="R2526" t="str">
        <f t="shared" si="237"/>
        <v>classical music</v>
      </c>
      <c r="S2526" s="6">
        <f t="shared" si="238"/>
        <v>41961.807372685187</v>
      </c>
      <c r="T2526" s="6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4"/>
        <v>1.00325</v>
      </c>
      <c r="P2527">
        <f t="shared" si="235"/>
        <v>100</v>
      </c>
      <c r="Q2527" t="str">
        <f t="shared" si="236"/>
        <v>music</v>
      </c>
      <c r="R2527" t="str">
        <f t="shared" si="237"/>
        <v>classical music</v>
      </c>
      <c r="S2527" s="6">
        <f t="shared" si="238"/>
        <v>41058.844571759262</v>
      </c>
      <c r="T2527" s="6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4"/>
        <v>1.1294999999999999</v>
      </c>
      <c r="P2528">
        <f t="shared" si="235"/>
        <v>121.21212121212122</v>
      </c>
      <c r="Q2528" t="str">
        <f t="shared" si="236"/>
        <v>music</v>
      </c>
      <c r="R2528" t="str">
        <f t="shared" si="237"/>
        <v>classical music</v>
      </c>
      <c r="S2528" s="6">
        <f t="shared" si="238"/>
        <v>41953.091134259259</v>
      </c>
      <c r="T2528" s="6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4"/>
        <v>1.02125</v>
      </c>
      <c r="P2529">
        <f t="shared" si="235"/>
        <v>56.338028169014088</v>
      </c>
      <c r="Q2529" t="str">
        <f t="shared" si="236"/>
        <v>music</v>
      </c>
      <c r="R2529" t="str">
        <f t="shared" si="237"/>
        <v>classical music</v>
      </c>
      <c r="S2529" s="6">
        <f t="shared" si="238"/>
        <v>41546.75105324074</v>
      </c>
      <c r="T2529" s="6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4"/>
        <v>1.0724974999999999</v>
      </c>
      <c r="P2530">
        <f t="shared" si="235"/>
        <v>49.382716049382715</v>
      </c>
      <c r="Q2530" t="str">
        <f t="shared" si="236"/>
        <v>music</v>
      </c>
      <c r="R2530" t="str">
        <f t="shared" si="237"/>
        <v>classical music</v>
      </c>
      <c r="S2530" s="6">
        <f t="shared" si="238"/>
        <v>42217.834525462968</v>
      </c>
      <c r="T2530" s="6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4"/>
        <v>1.0428333333333333</v>
      </c>
      <c r="P2531">
        <f t="shared" si="235"/>
        <v>78.94736842105263</v>
      </c>
      <c r="Q2531" t="str">
        <f t="shared" si="236"/>
        <v>music</v>
      </c>
      <c r="R2531" t="str">
        <f t="shared" si="237"/>
        <v>classical music</v>
      </c>
      <c r="S2531" s="6">
        <f t="shared" si="238"/>
        <v>40948.080729166664</v>
      </c>
      <c r="T2531" s="6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4"/>
        <v>1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6">
        <f t="shared" si="238"/>
        <v>42081.864641203705</v>
      </c>
      <c r="T2532" s="6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4"/>
        <v>1.004</v>
      </c>
      <c r="P2533">
        <f t="shared" si="235"/>
        <v>73.770491803278688</v>
      </c>
      <c r="Q2533" t="str">
        <f t="shared" si="236"/>
        <v>music</v>
      </c>
      <c r="R2533" t="str">
        <f t="shared" si="237"/>
        <v>classical music</v>
      </c>
      <c r="S2533" s="6">
        <f t="shared" si="238"/>
        <v>42208.680023148147</v>
      </c>
      <c r="T2533" s="6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4"/>
        <v>1.26125</v>
      </c>
      <c r="P2534">
        <f t="shared" si="235"/>
        <v>66.666666666666671</v>
      </c>
      <c r="Q2534" t="str">
        <f t="shared" si="236"/>
        <v>music</v>
      </c>
      <c r="R2534" t="str">
        <f t="shared" si="237"/>
        <v>classical music</v>
      </c>
      <c r="S2534" s="6">
        <f t="shared" si="238"/>
        <v>41107.849143518521</v>
      </c>
      <c r="T2534" s="6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4"/>
        <v>1.1066666666666667</v>
      </c>
      <c r="P2535">
        <f t="shared" si="235"/>
        <v>55.147058823529413</v>
      </c>
      <c r="Q2535" t="str">
        <f t="shared" si="236"/>
        <v>music</v>
      </c>
      <c r="R2535" t="str">
        <f t="shared" si="237"/>
        <v>classical music</v>
      </c>
      <c r="S2535" s="6">
        <f t="shared" si="238"/>
        <v>41304.751284722224</v>
      </c>
      <c r="T2535" s="6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4"/>
        <v>1.05</v>
      </c>
      <c r="P2536">
        <f t="shared" si="235"/>
        <v>142.85714285714286</v>
      </c>
      <c r="Q2536" t="str">
        <f t="shared" si="236"/>
        <v>music</v>
      </c>
      <c r="R2536" t="str">
        <f t="shared" si="237"/>
        <v>classical music</v>
      </c>
      <c r="S2536" s="6">
        <f t="shared" si="238"/>
        <v>40127.700370370374</v>
      </c>
      <c r="T2536" s="6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4"/>
        <v>1.03775</v>
      </c>
      <c r="P2537">
        <f t="shared" si="235"/>
        <v>256.41025641025641</v>
      </c>
      <c r="Q2537" t="str">
        <f t="shared" si="236"/>
        <v>music</v>
      </c>
      <c r="R2537" t="str">
        <f t="shared" si="237"/>
        <v>classical music</v>
      </c>
      <c r="S2537" s="6">
        <f t="shared" si="238"/>
        <v>41943.791030092594</v>
      </c>
      <c r="T2537" s="6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4"/>
        <v>1.1599999999999999</v>
      </c>
      <c r="P2538">
        <f t="shared" si="235"/>
        <v>6.25</v>
      </c>
      <c r="Q2538" t="str">
        <f t="shared" si="236"/>
        <v>music</v>
      </c>
      <c r="R2538" t="str">
        <f t="shared" si="237"/>
        <v>classical music</v>
      </c>
      <c r="S2538" s="6">
        <f t="shared" si="238"/>
        <v>41464.106087962966</v>
      </c>
      <c r="T2538" s="6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4"/>
        <v>1.1000000000000001</v>
      </c>
      <c r="P2539">
        <f t="shared" si="235"/>
        <v>90.909090909090907</v>
      </c>
      <c r="Q2539" t="str">
        <f t="shared" si="236"/>
        <v>music</v>
      </c>
      <c r="R2539" t="str">
        <f t="shared" si="237"/>
        <v>classical music</v>
      </c>
      <c r="S2539" s="6">
        <f t="shared" si="238"/>
        <v>40696.648784722223</v>
      </c>
      <c r="T2539" s="6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4"/>
        <v>1.130176111111111</v>
      </c>
      <c r="P2540">
        <f t="shared" si="235"/>
        <v>97.297297297297291</v>
      </c>
      <c r="Q2540" t="str">
        <f t="shared" si="236"/>
        <v>music</v>
      </c>
      <c r="R2540" t="str">
        <f t="shared" si="237"/>
        <v>classical music</v>
      </c>
      <c r="S2540" s="6">
        <f t="shared" si="238"/>
        <v>41298.509965277779</v>
      </c>
      <c r="T2540" s="6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4"/>
        <v>1.0024999999999999</v>
      </c>
      <c r="P2541">
        <f t="shared" si="235"/>
        <v>169.4915254237288</v>
      </c>
      <c r="Q2541" t="str">
        <f t="shared" si="236"/>
        <v>music</v>
      </c>
      <c r="R2541" t="str">
        <f t="shared" si="237"/>
        <v>classical music</v>
      </c>
      <c r="S2541" s="6">
        <f t="shared" si="238"/>
        <v>41977.902222222227</v>
      </c>
      <c r="T2541" s="6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4"/>
        <v>1.034</v>
      </c>
      <c r="P2542">
        <f t="shared" si="235"/>
        <v>92.592592592592595</v>
      </c>
      <c r="Q2542" t="str">
        <f t="shared" si="236"/>
        <v>music</v>
      </c>
      <c r="R2542" t="str">
        <f t="shared" si="237"/>
        <v>classical music</v>
      </c>
      <c r="S2542" s="6">
        <f t="shared" si="238"/>
        <v>40785.675011574072</v>
      </c>
      <c r="T2542" s="6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4"/>
        <v>1.0702857142857143</v>
      </c>
      <c r="P2543">
        <f t="shared" si="235"/>
        <v>55.555555555555557</v>
      </c>
      <c r="Q2543" t="str">
        <f t="shared" si="236"/>
        <v>music</v>
      </c>
      <c r="R2543" t="str">
        <f t="shared" si="237"/>
        <v>classical music</v>
      </c>
      <c r="S2543" s="6">
        <f t="shared" si="238"/>
        <v>41483.449282407404</v>
      </c>
      <c r="T2543" s="6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4"/>
        <v>1.0357142857142858</v>
      </c>
      <c r="P2544">
        <f t="shared" si="235"/>
        <v>53.846153846153847</v>
      </c>
      <c r="Q2544" t="str">
        <f t="shared" si="236"/>
        <v>music</v>
      </c>
      <c r="R2544" t="str">
        <f t="shared" si="237"/>
        <v>classical music</v>
      </c>
      <c r="S2544" s="6">
        <f t="shared" si="238"/>
        <v>41509.426585648151</v>
      </c>
      <c r="T2544" s="6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4"/>
        <v>1.5640000000000001</v>
      </c>
      <c r="P2545">
        <f t="shared" si="235"/>
        <v>19.23076923076923</v>
      </c>
      <c r="Q2545" t="str">
        <f t="shared" si="236"/>
        <v>music</v>
      </c>
      <c r="R2545" t="str">
        <f t="shared" si="237"/>
        <v>classical music</v>
      </c>
      <c r="S2545" s="6">
        <f t="shared" si="238"/>
        <v>40514.107615740737</v>
      </c>
      <c r="T2545" s="6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4"/>
        <v>1.0082</v>
      </c>
      <c r="P2546">
        <f t="shared" si="235"/>
        <v>87.719298245614041</v>
      </c>
      <c r="Q2546" t="str">
        <f t="shared" si="236"/>
        <v>music</v>
      </c>
      <c r="R2546" t="str">
        <f t="shared" si="237"/>
        <v>classical music</v>
      </c>
      <c r="S2546" s="6">
        <f t="shared" si="238"/>
        <v>41068.520474537036</v>
      </c>
      <c r="T2546" s="6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4"/>
        <v>1.9530000000000001</v>
      </c>
      <c r="P2547">
        <f t="shared" si="235"/>
        <v>32.786885245901637</v>
      </c>
      <c r="Q2547" t="str">
        <f t="shared" si="236"/>
        <v>music</v>
      </c>
      <c r="R2547" t="str">
        <f t="shared" si="237"/>
        <v>classical music</v>
      </c>
      <c r="S2547" s="6">
        <f t="shared" si="238"/>
        <v>42027.13817129629</v>
      </c>
      <c r="T2547" s="6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4"/>
        <v>1.1171428571428572</v>
      </c>
      <c r="P2548">
        <f t="shared" si="235"/>
        <v>53.846153846153847</v>
      </c>
      <c r="Q2548" t="str">
        <f t="shared" si="236"/>
        <v>music</v>
      </c>
      <c r="R2548" t="str">
        <f t="shared" si="237"/>
        <v>classical music</v>
      </c>
      <c r="S2548" s="6">
        <f t="shared" si="238"/>
        <v>41524.858553240738</v>
      </c>
      <c r="T2548" s="6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4"/>
        <v>1.1985454545454546</v>
      </c>
      <c r="P2549">
        <f t="shared" si="235"/>
        <v>41.044776119402982</v>
      </c>
      <c r="Q2549" t="str">
        <f t="shared" si="236"/>
        <v>music</v>
      </c>
      <c r="R2549" t="str">
        <f t="shared" si="237"/>
        <v>classical music</v>
      </c>
      <c r="S2549" s="6">
        <f t="shared" si="238"/>
        <v>40973.773182870369</v>
      </c>
      <c r="T2549" s="6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4"/>
        <v>1.0185</v>
      </c>
      <c r="P2550">
        <f t="shared" si="235"/>
        <v>162.16216216216216</v>
      </c>
      <c r="Q2550" t="str">
        <f t="shared" si="236"/>
        <v>music</v>
      </c>
      <c r="R2550" t="str">
        <f t="shared" si="237"/>
        <v>classical music</v>
      </c>
      <c r="S2550" s="6">
        <f t="shared" si="238"/>
        <v>42618.625428240746</v>
      </c>
      <c r="T2550" s="6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4"/>
        <v>1.0280254777070064</v>
      </c>
      <c r="P2551">
        <f t="shared" si="235"/>
        <v>42.432432432432435</v>
      </c>
      <c r="Q2551" t="str">
        <f t="shared" si="236"/>
        <v>music</v>
      </c>
      <c r="R2551" t="str">
        <f t="shared" si="237"/>
        <v>classical music</v>
      </c>
      <c r="S2551" s="6">
        <f t="shared" si="238"/>
        <v>41390.757754629631</v>
      </c>
      <c r="T2551" s="6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4"/>
        <v>1.0084615384615385</v>
      </c>
      <c r="P2552">
        <f t="shared" si="235"/>
        <v>43.333333333333336</v>
      </c>
      <c r="Q2552" t="str">
        <f t="shared" si="236"/>
        <v>music</v>
      </c>
      <c r="R2552" t="str">
        <f t="shared" si="237"/>
        <v>classical music</v>
      </c>
      <c r="S2552" s="6">
        <f t="shared" si="238"/>
        <v>42228.634328703702</v>
      </c>
      <c r="T2552" s="6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4"/>
        <v>1.0273469387755103</v>
      </c>
      <c r="P2553">
        <f t="shared" si="235"/>
        <v>65.625</v>
      </c>
      <c r="Q2553" t="str">
        <f t="shared" si="236"/>
        <v>music</v>
      </c>
      <c r="R2553" t="str">
        <f t="shared" si="237"/>
        <v>classical music</v>
      </c>
      <c r="S2553" s="6">
        <f t="shared" si="238"/>
        <v>40961.252141203702</v>
      </c>
      <c r="T2553" s="6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4"/>
        <v>1.0649999999999999</v>
      </c>
      <c r="P2554">
        <f t="shared" si="235"/>
        <v>166.66666666666666</v>
      </c>
      <c r="Q2554" t="str">
        <f t="shared" si="236"/>
        <v>music</v>
      </c>
      <c r="R2554" t="str">
        <f t="shared" si="237"/>
        <v>classical music</v>
      </c>
      <c r="S2554" s="6">
        <f t="shared" si="238"/>
        <v>42769.809965277775</v>
      </c>
      <c r="T2554" s="6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4"/>
        <v>1.5553333333333332</v>
      </c>
      <c r="P2555">
        <f t="shared" si="235"/>
        <v>25</v>
      </c>
      <c r="Q2555" t="str">
        <f t="shared" si="236"/>
        <v>music</v>
      </c>
      <c r="R2555" t="str">
        <f t="shared" si="237"/>
        <v>classical music</v>
      </c>
      <c r="S2555" s="6">
        <f t="shared" si="238"/>
        <v>41113.199155092596</v>
      </c>
      <c r="T2555" s="6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4"/>
        <v>1.228</v>
      </c>
      <c r="P2556">
        <f t="shared" si="235"/>
        <v>44.776119402985074</v>
      </c>
      <c r="Q2556" t="str">
        <f t="shared" si="236"/>
        <v>music</v>
      </c>
      <c r="R2556" t="str">
        <f t="shared" si="237"/>
        <v>classical music</v>
      </c>
      <c r="S2556" s="6">
        <f t="shared" si="238"/>
        <v>42125.078275462962</v>
      </c>
      <c r="T2556" s="6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4"/>
        <v>1.0734999999999999</v>
      </c>
      <c r="P2557">
        <f t="shared" si="235"/>
        <v>57.142857142857146</v>
      </c>
      <c r="Q2557" t="str">
        <f t="shared" si="236"/>
        <v>music</v>
      </c>
      <c r="R2557" t="str">
        <f t="shared" si="237"/>
        <v>classical music</v>
      </c>
      <c r="S2557" s="6">
        <f t="shared" si="238"/>
        <v>41026.655011574076</v>
      </c>
      <c r="T2557" s="6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4"/>
        <v>1.0550335570469798</v>
      </c>
      <c r="P2558">
        <f t="shared" si="235"/>
        <v>21.911764705882351</v>
      </c>
      <c r="Q2558" t="str">
        <f t="shared" si="236"/>
        <v>music</v>
      </c>
      <c r="R2558" t="str">
        <f t="shared" si="237"/>
        <v>classical music</v>
      </c>
      <c r="S2558" s="6">
        <f t="shared" si="238"/>
        <v>41222.991400462961</v>
      </c>
      <c r="T2558" s="6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4"/>
        <v>1.1844444444444444</v>
      </c>
      <c r="P2559">
        <f t="shared" si="235"/>
        <v>25</v>
      </c>
      <c r="Q2559" t="str">
        <f t="shared" si="236"/>
        <v>music</v>
      </c>
      <c r="R2559" t="str">
        <f t="shared" si="237"/>
        <v>classical music</v>
      </c>
      <c r="S2559" s="6">
        <f t="shared" si="238"/>
        <v>41744.745208333334</v>
      </c>
      <c r="T2559" s="6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4"/>
        <v>1.0888</v>
      </c>
      <c r="P2560">
        <f t="shared" si="235"/>
        <v>69.444444444444443</v>
      </c>
      <c r="Q2560" t="str">
        <f t="shared" si="236"/>
        <v>music</v>
      </c>
      <c r="R2560" t="str">
        <f t="shared" si="237"/>
        <v>classical music</v>
      </c>
      <c r="S2560" s="6">
        <f t="shared" si="238"/>
        <v>42093.860023148154</v>
      </c>
      <c r="T2560" s="6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4"/>
        <v>1.1125</v>
      </c>
      <c r="P2561">
        <f t="shared" si="235"/>
        <v>32</v>
      </c>
      <c r="Q2561" t="str">
        <f t="shared" si="236"/>
        <v>music</v>
      </c>
      <c r="R2561" t="str">
        <f t="shared" si="237"/>
        <v>classical music</v>
      </c>
      <c r="S2561" s="6">
        <f t="shared" si="238"/>
        <v>40829.873657407406</v>
      </c>
      <c r="T2561" s="6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34"/>
        <v>1.0009999999999999</v>
      </c>
      <c r="P2562">
        <f t="shared" si="235"/>
        <v>142.85714285714286</v>
      </c>
      <c r="Q2562" t="str">
        <f t="shared" si="236"/>
        <v>music</v>
      </c>
      <c r="R2562" t="str">
        <f t="shared" si="237"/>
        <v>classical music</v>
      </c>
      <c r="S2562" s="6">
        <f t="shared" si="238"/>
        <v>42039.951087962967</v>
      </c>
      <c r="T2562" s="6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40">E2563/D2563</f>
        <v>0</v>
      </c>
      <c r="P2563">
        <f t="shared" ref="P2563:P2626" si="241">IFERROR(D2563/L2563,0)</f>
        <v>0</v>
      </c>
      <c r="Q2563" t="str">
        <f t="shared" ref="Q2563:Q2626" si="242">LEFT(N2563,FIND("/",N2563)-1)</f>
        <v>food</v>
      </c>
      <c r="R2563" t="str">
        <f t="shared" ref="R2563:R2626" si="243">MID(N2563,FIND("/",N2563)+1,100)</f>
        <v>food trucks</v>
      </c>
      <c r="S2563" s="6">
        <f t="shared" ref="S2563:S2626" si="244">(((J2563/60)/60)/24)+DATE(1970,1,1)</f>
        <v>42260.528807870374</v>
      </c>
      <c r="T2563" s="6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40"/>
        <v>7.4999999999999997E-3</v>
      </c>
      <c r="P2564">
        <f t="shared" si="241"/>
        <v>3333.3333333333335</v>
      </c>
      <c r="Q2564" t="str">
        <f t="shared" si="242"/>
        <v>food</v>
      </c>
      <c r="R2564" t="str">
        <f t="shared" si="243"/>
        <v>food trucks</v>
      </c>
      <c r="S2564" s="6">
        <f t="shared" si="244"/>
        <v>42594.524756944447</v>
      </c>
      <c r="T2564" s="6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0"/>
        <v>0</v>
      </c>
      <c r="P2565">
        <f t="shared" si="241"/>
        <v>0</v>
      </c>
      <c r="Q2565" t="str">
        <f t="shared" si="242"/>
        <v>food</v>
      </c>
      <c r="R2565" t="str">
        <f t="shared" si="243"/>
        <v>food trucks</v>
      </c>
      <c r="S2565" s="6">
        <f t="shared" si="244"/>
        <v>42155.139479166668</v>
      </c>
      <c r="T2565" s="6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0"/>
        <v>0</v>
      </c>
      <c r="P2566">
        <f t="shared" si="241"/>
        <v>0</v>
      </c>
      <c r="Q2566" t="str">
        <f t="shared" si="242"/>
        <v>food</v>
      </c>
      <c r="R2566" t="str">
        <f t="shared" si="243"/>
        <v>food trucks</v>
      </c>
      <c r="S2566" s="6">
        <f t="shared" si="244"/>
        <v>41822.040497685186</v>
      </c>
      <c r="T2566" s="6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0"/>
        <v>0.01</v>
      </c>
      <c r="P2567">
        <f t="shared" si="241"/>
        <v>10000</v>
      </c>
      <c r="Q2567" t="str">
        <f t="shared" si="242"/>
        <v>food</v>
      </c>
      <c r="R2567" t="str">
        <f t="shared" si="243"/>
        <v>food trucks</v>
      </c>
      <c r="S2567" s="6">
        <f t="shared" si="244"/>
        <v>42440.650335648148</v>
      </c>
      <c r="T2567" s="6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0"/>
        <v>0</v>
      </c>
      <c r="P2568">
        <f t="shared" si="241"/>
        <v>0</v>
      </c>
      <c r="Q2568" t="str">
        <f t="shared" si="242"/>
        <v>food</v>
      </c>
      <c r="R2568" t="str">
        <f t="shared" si="243"/>
        <v>food trucks</v>
      </c>
      <c r="S2568" s="6">
        <f t="shared" si="244"/>
        <v>41842.980879629627</v>
      </c>
      <c r="T2568" s="6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0"/>
        <v>2.6666666666666666E-3</v>
      </c>
      <c r="P2569">
        <f t="shared" si="241"/>
        <v>22500</v>
      </c>
      <c r="Q2569" t="str">
        <f t="shared" si="242"/>
        <v>food</v>
      </c>
      <c r="R2569" t="str">
        <f t="shared" si="243"/>
        <v>food trucks</v>
      </c>
      <c r="S2569" s="6">
        <f t="shared" si="244"/>
        <v>42087.878912037035</v>
      </c>
      <c r="T2569" s="6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0"/>
        <v>5.0000000000000001E-3</v>
      </c>
      <c r="P2570">
        <f t="shared" si="241"/>
        <v>10000</v>
      </c>
      <c r="Q2570" t="str">
        <f t="shared" si="242"/>
        <v>food</v>
      </c>
      <c r="R2570" t="str">
        <f t="shared" si="243"/>
        <v>food trucks</v>
      </c>
      <c r="S2570" s="6">
        <f t="shared" si="244"/>
        <v>42584.666597222225</v>
      </c>
      <c r="T2570" s="6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0"/>
        <v>2.2307692307692306E-2</v>
      </c>
      <c r="P2571">
        <f t="shared" si="241"/>
        <v>3250</v>
      </c>
      <c r="Q2571" t="str">
        <f t="shared" si="242"/>
        <v>food</v>
      </c>
      <c r="R2571" t="str">
        <f t="shared" si="243"/>
        <v>food trucks</v>
      </c>
      <c r="S2571" s="6">
        <f t="shared" si="244"/>
        <v>42234.105462962965</v>
      </c>
      <c r="T2571" s="6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0"/>
        <v>8.4285714285714294E-3</v>
      </c>
      <c r="P2572">
        <f t="shared" si="241"/>
        <v>3500</v>
      </c>
      <c r="Q2572" t="str">
        <f t="shared" si="242"/>
        <v>food</v>
      </c>
      <c r="R2572" t="str">
        <f t="shared" si="243"/>
        <v>food trucks</v>
      </c>
      <c r="S2572" s="6">
        <f t="shared" si="244"/>
        <v>42744.903182870374</v>
      </c>
      <c r="T2572" s="6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0"/>
        <v>2.5000000000000001E-3</v>
      </c>
      <c r="P2573">
        <f t="shared" si="241"/>
        <v>25000</v>
      </c>
      <c r="Q2573" t="str">
        <f t="shared" si="242"/>
        <v>food</v>
      </c>
      <c r="R2573" t="str">
        <f t="shared" si="243"/>
        <v>food trucks</v>
      </c>
      <c r="S2573" s="6">
        <f t="shared" si="244"/>
        <v>42449.341678240744</v>
      </c>
      <c r="T2573" s="6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0"/>
        <v>0</v>
      </c>
      <c r="P2574">
        <f t="shared" si="241"/>
        <v>0</v>
      </c>
      <c r="Q2574" t="str">
        <f t="shared" si="242"/>
        <v>food</v>
      </c>
      <c r="R2574" t="str">
        <f t="shared" si="243"/>
        <v>food trucks</v>
      </c>
      <c r="S2574" s="6">
        <f t="shared" si="244"/>
        <v>42077.119409722218</v>
      </c>
      <c r="T2574" s="6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0"/>
        <v>0</v>
      </c>
      <c r="P2575">
        <f t="shared" si="241"/>
        <v>0</v>
      </c>
      <c r="Q2575" t="str">
        <f t="shared" si="242"/>
        <v>food</v>
      </c>
      <c r="R2575" t="str">
        <f t="shared" si="243"/>
        <v>food trucks</v>
      </c>
      <c r="S2575" s="6">
        <f t="shared" si="244"/>
        <v>41829.592002314814</v>
      </c>
      <c r="T2575" s="6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0"/>
        <v>0</v>
      </c>
      <c r="P2576">
        <f t="shared" si="241"/>
        <v>0</v>
      </c>
      <c r="Q2576" t="str">
        <f t="shared" si="242"/>
        <v>food</v>
      </c>
      <c r="R2576" t="str">
        <f t="shared" si="243"/>
        <v>food trucks</v>
      </c>
      <c r="S2576" s="6">
        <f t="shared" si="244"/>
        <v>42487.825752314813</v>
      </c>
      <c r="T2576" s="6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0"/>
        <v>0</v>
      </c>
      <c r="P2577">
        <f t="shared" si="241"/>
        <v>0</v>
      </c>
      <c r="Q2577" t="str">
        <f t="shared" si="242"/>
        <v>food</v>
      </c>
      <c r="R2577" t="str">
        <f t="shared" si="243"/>
        <v>food trucks</v>
      </c>
      <c r="S2577" s="6">
        <f t="shared" si="244"/>
        <v>41986.108726851846</v>
      </c>
      <c r="T2577" s="6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0"/>
        <v>0</v>
      </c>
      <c r="P2578">
        <f t="shared" si="241"/>
        <v>0</v>
      </c>
      <c r="Q2578" t="str">
        <f t="shared" si="242"/>
        <v>food</v>
      </c>
      <c r="R2578" t="str">
        <f t="shared" si="243"/>
        <v>food trucks</v>
      </c>
      <c r="S2578" s="6">
        <f t="shared" si="244"/>
        <v>42060.00980324074</v>
      </c>
      <c r="T2578" s="6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0"/>
        <v>0</v>
      </c>
      <c r="P2579">
        <f t="shared" si="241"/>
        <v>0</v>
      </c>
      <c r="Q2579" t="str">
        <f t="shared" si="242"/>
        <v>food</v>
      </c>
      <c r="R2579" t="str">
        <f t="shared" si="243"/>
        <v>food trucks</v>
      </c>
      <c r="S2579" s="6">
        <f t="shared" si="244"/>
        <v>41830.820567129631</v>
      </c>
      <c r="T2579" s="6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0"/>
        <v>0</v>
      </c>
      <c r="P2580">
        <f t="shared" si="241"/>
        <v>0</v>
      </c>
      <c r="Q2580" t="str">
        <f t="shared" si="242"/>
        <v>food</v>
      </c>
      <c r="R2580" t="str">
        <f t="shared" si="243"/>
        <v>food trucks</v>
      </c>
      <c r="S2580" s="6">
        <f t="shared" si="244"/>
        <v>42238.022905092599</v>
      </c>
      <c r="T2580" s="6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0"/>
        <v>1.3849999999999999E-3</v>
      </c>
      <c r="P2581">
        <f t="shared" si="241"/>
        <v>16666.666666666668</v>
      </c>
      <c r="Q2581" t="str">
        <f t="shared" si="242"/>
        <v>food</v>
      </c>
      <c r="R2581" t="str">
        <f t="shared" si="243"/>
        <v>food trucks</v>
      </c>
      <c r="S2581" s="6">
        <f t="shared" si="244"/>
        <v>41837.829895833333</v>
      </c>
      <c r="T2581" s="6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0"/>
        <v>6.0000000000000001E-3</v>
      </c>
      <c r="P2582">
        <f t="shared" si="241"/>
        <v>4250</v>
      </c>
      <c r="Q2582" t="str">
        <f t="shared" si="242"/>
        <v>food</v>
      </c>
      <c r="R2582" t="str">
        <f t="shared" si="243"/>
        <v>food trucks</v>
      </c>
      <c r="S2582" s="6">
        <f t="shared" si="244"/>
        <v>42110.326423611114</v>
      </c>
      <c r="T2582" s="6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0"/>
        <v>0.106</v>
      </c>
      <c r="P2583">
        <f t="shared" si="241"/>
        <v>454.54545454545456</v>
      </c>
      <c r="Q2583" t="str">
        <f t="shared" si="242"/>
        <v>food</v>
      </c>
      <c r="R2583" t="str">
        <f t="shared" si="243"/>
        <v>food trucks</v>
      </c>
      <c r="S2583" s="6">
        <f t="shared" si="244"/>
        <v>42294.628449074073</v>
      </c>
      <c r="T2583" s="6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0"/>
        <v>1.1111111111111112E-5</v>
      </c>
      <c r="P2584">
        <f t="shared" si="241"/>
        <v>90000</v>
      </c>
      <c r="Q2584" t="str">
        <f t="shared" si="242"/>
        <v>food</v>
      </c>
      <c r="R2584" t="str">
        <f t="shared" si="243"/>
        <v>food trucks</v>
      </c>
      <c r="S2584" s="6">
        <f t="shared" si="244"/>
        <v>42642.988819444443</v>
      </c>
      <c r="T2584" s="6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0"/>
        <v>5.0000000000000001E-3</v>
      </c>
      <c r="P2585">
        <f t="shared" si="241"/>
        <v>200</v>
      </c>
      <c r="Q2585" t="str">
        <f t="shared" si="242"/>
        <v>food</v>
      </c>
      <c r="R2585" t="str">
        <f t="shared" si="243"/>
        <v>food trucks</v>
      </c>
      <c r="S2585" s="6">
        <f t="shared" si="244"/>
        <v>42019.76944444445</v>
      </c>
      <c r="T2585" s="6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0"/>
        <v>0</v>
      </c>
      <c r="P2586">
        <f t="shared" si="241"/>
        <v>0</v>
      </c>
      <c r="Q2586" t="str">
        <f t="shared" si="242"/>
        <v>food</v>
      </c>
      <c r="R2586" t="str">
        <f t="shared" si="243"/>
        <v>food trucks</v>
      </c>
      <c r="S2586" s="6">
        <f t="shared" si="244"/>
        <v>42140.173252314817</v>
      </c>
      <c r="T2586" s="6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0"/>
        <v>1.6666666666666668E-3</v>
      </c>
      <c r="P2587">
        <f t="shared" si="241"/>
        <v>30000</v>
      </c>
      <c r="Q2587" t="str">
        <f t="shared" si="242"/>
        <v>food</v>
      </c>
      <c r="R2587" t="str">
        <f t="shared" si="243"/>
        <v>food trucks</v>
      </c>
      <c r="S2587" s="6">
        <f t="shared" si="244"/>
        <v>41795.963333333333</v>
      </c>
      <c r="T2587" s="6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0"/>
        <v>1.6666666666666668E-3</v>
      </c>
      <c r="P2588">
        <f t="shared" si="241"/>
        <v>3000</v>
      </c>
      <c r="Q2588" t="str">
        <f t="shared" si="242"/>
        <v>food</v>
      </c>
      <c r="R2588" t="str">
        <f t="shared" si="243"/>
        <v>food trucks</v>
      </c>
      <c r="S2588" s="6">
        <f t="shared" si="244"/>
        <v>42333.330277777779</v>
      </c>
      <c r="T2588" s="6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0"/>
        <v>2.4340000000000001E-2</v>
      </c>
      <c r="P2589">
        <f t="shared" si="241"/>
        <v>8333.3333333333339</v>
      </c>
      <c r="Q2589" t="str">
        <f t="shared" si="242"/>
        <v>food</v>
      </c>
      <c r="R2589" t="str">
        <f t="shared" si="243"/>
        <v>food trucks</v>
      </c>
      <c r="S2589" s="6">
        <f t="shared" si="244"/>
        <v>42338.675381944442</v>
      </c>
      <c r="T2589" s="6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0"/>
        <v>3.8833333333333331E-2</v>
      </c>
      <c r="P2590">
        <f t="shared" si="241"/>
        <v>750</v>
      </c>
      <c r="Q2590" t="str">
        <f t="shared" si="242"/>
        <v>food</v>
      </c>
      <c r="R2590" t="str">
        <f t="shared" si="243"/>
        <v>food trucks</v>
      </c>
      <c r="S2590" s="6">
        <f t="shared" si="244"/>
        <v>42042.676226851851</v>
      </c>
      <c r="T2590" s="6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0"/>
        <v>1E-4</v>
      </c>
      <c r="P2591">
        <f t="shared" si="241"/>
        <v>50000</v>
      </c>
      <c r="Q2591" t="str">
        <f t="shared" si="242"/>
        <v>food</v>
      </c>
      <c r="R2591" t="str">
        <f t="shared" si="243"/>
        <v>food trucks</v>
      </c>
      <c r="S2591" s="6">
        <f t="shared" si="244"/>
        <v>42422.536192129628</v>
      </c>
      <c r="T2591" s="6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0"/>
        <v>0</v>
      </c>
      <c r="P2592">
        <f t="shared" si="241"/>
        <v>0</v>
      </c>
      <c r="Q2592" t="str">
        <f t="shared" si="242"/>
        <v>food</v>
      </c>
      <c r="R2592" t="str">
        <f t="shared" si="243"/>
        <v>food trucks</v>
      </c>
      <c r="S2592" s="6">
        <f t="shared" si="244"/>
        <v>42388.589085648149</v>
      </c>
      <c r="T2592" s="6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0"/>
        <v>1.7333333333333333E-2</v>
      </c>
      <c r="P2593">
        <f t="shared" si="241"/>
        <v>750</v>
      </c>
      <c r="Q2593" t="str">
        <f t="shared" si="242"/>
        <v>food</v>
      </c>
      <c r="R2593" t="str">
        <f t="shared" si="243"/>
        <v>food trucks</v>
      </c>
      <c r="S2593" s="6">
        <f t="shared" si="244"/>
        <v>42382.906527777777</v>
      </c>
      <c r="T2593" s="6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0"/>
        <v>1.6666666666666668E-3</v>
      </c>
      <c r="P2594">
        <f t="shared" si="241"/>
        <v>30000</v>
      </c>
      <c r="Q2594" t="str">
        <f t="shared" si="242"/>
        <v>food</v>
      </c>
      <c r="R2594" t="str">
        <f t="shared" si="243"/>
        <v>food trucks</v>
      </c>
      <c r="S2594" s="6">
        <f t="shared" si="244"/>
        <v>41887.801168981481</v>
      </c>
      <c r="T2594" s="6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0"/>
        <v>0</v>
      </c>
      <c r="P2595">
        <f t="shared" si="241"/>
        <v>0</v>
      </c>
      <c r="Q2595" t="str">
        <f t="shared" si="242"/>
        <v>food</v>
      </c>
      <c r="R2595" t="str">
        <f t="shared" si="243"/>
        <v>food trucks</v>
      </c>
      <c r="S2595" s="6">
        <f t="shared" si="244"/>
        <v>42089.84520833334</v>
      </c>
      <c r="T2595" s="6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0"/>
        <v>1.2500000000000001E-5</v>
      </c>
      <c r="P2596">
        <f t="shared" si="241"/>
        <v>80000</v>
      </c>
      <c r="Q2596" t="str">
        <f t="shared" si="242"/>
        <v>food</v>
      </c>
      <c r="R2596" t="str">
        <f t="shared" si="243"/>
        <v>food trucks</v>
      </c>
      <c r="S2596" s="6">
        <f t="shared" si="244"/>
        <v>41828.967916666668</v>
      </c>
      <c r="T2596" s="6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0"/>
        <v>0.12166666666666667</v>
      </c>
      <c r="P2597">
        <f t="shared" si="241"/>
        <v>789.47368421052636</v>
      </c>
      <c r="Q2597" t="str">
        <f t="shared" si="242"/>
        <v>food</v>
      </c>
      <c r="R2597" t="str">
        <f t="shared" si="243"/>
        <v>food trucks</v>
      </c>
      <c r="S2597" s="6">
        <f t="shared" si="244"/>
        <v>42760.244212962964</v>
      </c>
      <c r="T2597" s="6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0"/>
        <v>0.23588571428571428</v>
      </c>
      <c r="P2598">
        <f t="shared" si="241"/>
        <v>1296.2962962962963</v>
      </c>
      <c r="Q2598" t="str">
        <f t="shared" si="242"/>
        <v>food</v>
      </c>
      <c r="R2598" t="str">
        <f t="shared" si="243"/>
        <v>food trucks</v>
      </c>
      <c r="S2598" s="6">
        <f t="shared" si="244"/>
        <v>41828.664456018516</v>
      </c>
      <c r="T2598" s="6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0"/>
        <v>5.6666666666666664E-2</v>
      </c>
      <c r="P2599">
        <f t="shared" si="241"/>
        <v>214.28571428571428</v>
      </c>
      <c r="Q2599" t="str">
        <f t="shared" si="242"/>
        <v>food</v>
      </c>
      <c r="R2599" t="str">
        <f t="shared" si="243"/>
        <v>food trucks</v>
      </c>
      <c r="S2599" s="6">
        <f t="shared" si="244"/>
        <v>42510.341631944444</v>
      </c>
      <c r="T2599" s="6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0"/>
        <v>0.39</v>
      </c>
      <c r="P2600">
        <f t="shared" si="241"/>
        <v>214.28571428571428</v>
      </c>
      <c r="Q2600" t="str">
        <f t="shared" si="242"/>
        <v>food</v>
      </c>
      <c r="R2600" t="str">
        <f t="shared" si="243"/>
        <v>food trucks</v>
      </c>
      <c r="S2600" s="6">
        <f t="shared" si="244"/>
        <v>42240.840289351851</v>
      </c>
      <c r="T2600" s="6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0"/>
        <v>9.9546510341776348E-3</v>
      </c>
      <c r="P2601">
        <f t="shared" si="241"/>
        <v>1808.2</v>
      </c>
      <c r="Q2601" t="str">
        <f t="shared" si="242"/>
        <v>food</v>
      </c>
      <c r="R2601" t="str">
        <f t="shared" si="243"/>
        <v>food trucks</v>
      </c>
      <c r="S2601" s="6">
        <f t="shared" si="244"/>
        <v>41809.754016203704</v>
      </c>
      <c r="T2601" s="6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0"/>
        <v>6.9320000000000007E-2</v>
      </c>
      <c r="P2602">
        <f t="shared" si="241"/>
        <v>1666.6666666666667</v>
      </c>
      <c r="Q2602" t="str">
        <f t="shared" si="242"/>
        <v>food</v>
      </c>
      <c r="R2602" t="str">
        <f t="shared" si="243"/>
        <v>food trucks</v>
      </c>
      <c r="S2602" s="6">
        <f t="shared" si="244"/>
        <v>42394.900462962964</v>
      </c>
      <c r="T2602" s="6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0"/>
        <v>6.6139999999999999</v>
      </c>
      <c r="P2603">
        <f t="shared" si="241"/>
        <v>3.3112582781456954</v>
      </c>
      <c r="Q2603" t="str">
        <f t="shared" si="242"/>
        <v>technology</v>
      </c>
      <c r="R2603" t="str">
        <f t="shared" si="243"/>
        <v>space exploration</v>
      </c>
      <c r="S2603" s="6">
        <f t="shared" si="244"/>
        <v>41150.902187499996</v>
      </c>
      <c r="T2603" s="6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0"/>
        <v>3.2609166666666667</v>
      </c>
      <c r="P2604">
        <f t="shared" si="241"/>
        <v>24.539877300613497</v>
      </c>
      <c r="Q2604" t="str">
        <f t="shared" si="242"/>
        <v>technology</v>
      </c>
      <c r="R2604" t="str">
        <f t="shared" si="243"/>
        <v>space exploration</v>
      </c>
      <c r="S2604" s="6">
        <f t="shared" si="244"/>
        <v>41915.747314814813</v>
      </c>
      <c r="T2604" s="6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0"/>
        <v>1.0148571428571429</v>
      </c>
      <c r="P2605">
        <f t="shared" si="241"/>
        <v>35</v>
      </c>
      <c r="Q2605" t="str">
        <f t="shared" si="242"/>
        <v>technology</v>
      </c>
      <c r="R2605" t="str">
        <f t="shared" si="243"/>
        <v>space exploration</v>
      </c>
      <c r="S2605" s="6">
        <f t="shared" si="244"/>
        <v>41617.912662037037</v>
      </c>
      <c r="T2605" s="6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0"/>
        <v>1.0421799999999999</v>
      </c>
      <c r="P2606">
        <f t="shared" si="241"/>
        <v>62.305295950155767</v>
      </c>
      <c r="Q2606" t="str">
        <f t="shared" si="242"/>
        <v>technology</v>
      </c>
      <c r="R2606" t="str">
        <f t="shared" si="243"/>
        <v>space exploration</v>
      </c>
      <c r="S2606" s="6">
        <f t="shared" si="244"/>
        <v>40998.051192129627</v>
      </c>
      <c r="T2606" s="6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0"/>
        <v>1.0742157000000001</v>
      </c>
      <c r="P2607">
        <f t="shared" si="241"/>
        <v>56.753688989784337</v>
      </c>
      <c r="Q2607" t="str">
        <f t="shared" si="242"/>
        <v>technology</v>
      </c>
      <c r="R2607" t="str">
        <f t="shared" si="243"/>
        <v>space exploration</v>
      </c>
      <c r="S2607" s="6">
        <f t="shared" si="244"/>
        <v>42508.541550925926</v>
      </c>
      <c r="T2607" s="6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0"/>
        <v>1.1005454545454545</v>
      </c>
      <c r="P2608">
        <f t="shared" si="241"/>
        <v>28.571428571428573</v>
      </c>
      <c r="Q2608" t="str">
        <f t="shared" si="242"/>
        <v>technology</v>
      </c>
      <c r="R2608" t="str">
        <f t="shared" si="243"/>
        <v>space exploration</v>
      </c>
      <c r="S2608" s="6">
        <f t="shared" si="244"/>
        <v>41726.712754629632</v>
      </c>
      <c r="T2608" s="6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0"/>
        <v>4.077</v>
      </c>
      <c r="P2609">
        <f t="shared" si="241"/>
        <v>20.100502512562816</v>
      </c>
      <c r="Q2609" t="str">
        <f t="shared" si="242"/>
        <v>technology</v>
      </c>
      <c r="R2609" t="str">
        <f t="shared" si="243"/>
        <v>space exploration</v>
      </c>
      <c r="S2609" s="6">
        <f t="shared" si="244"/>
        <v>42184.874675925923</v>
      </c>
      <c r="T2609" s="6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0"/>
        <v>2.2392500000000002</v>
      </c>
      <c r="P2610">
        <f t="shared" si="241"/>
        <v>26.315789473684209</v>
      </c>
      <c r="Q2610" t="str">
        <f t="shared" si="242"/>
        <v>technology</v>
      </c>
      <c r="R2610" t="str">
        <f t="shared" si="243"/>
        <v>space exploration</v>
      </c>
      <c r="S2610" s="6">
        <f t="shared" si="244"/>
        <v>42767.801712962959</v>
      </c>
      <c r="T2610" s="6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0"/>
        <v>3.038011142857143</v>
      </c>
      <c r="P2611">
        <f t="shared" si="241"/>
        <v>51.77514792899408</v>
      </c>
      <c r="Q2611" t="str">
        <f t="shared" si="242"/>
        <v>technology</v>
      </c>
      <c r="R2611" t="str">
        <f t="shared" si="243"/>
        <v>space exploration</v>
      </c>
      <c r="S2611" s="6">
        <f t="shared" si="244"/>
        <v>41075.237858796296</v>
      </c>
      <c r="T2611" s="6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0"/>
        <v>1.4132510432681749</v>
      </c>
      <c r="P2612">
        <f t="shared" si="241"/>
        <v>39.454072790294624</v>
      </c>
      <c r="Q2612" t="str">
        <f t="shared" si="242"/>
        <v>technology</v>
      </c>
      <c r="R2612" t="str">
        <f t="shared" si="243"/>
        <v>space exploration</v>
      </c>
      <c r="S2612" s="6">
        <f t="shared" si="244"/>
        <v>42564.881076388891</v>
      </c>
      <c r="T2612" s="6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0"/>
        <v>27.906363636363636</v>
      </c>
      <c r="P2613">
        <f t="shared" si="241"/>
        <v>3.0030030030030028</v>
      </c>
      <c r="Q2613" t="str">
        <f t="shared" si="242"/>
        <v>technology</v>
      </c>
      <c r="R2613" t="str">
        <f t="shared" si="243"/>
        <v>space exploration</v>
      </c>
      <c r="S2613" s="6">
        <f t="shared" si="244"/>
        <v>42704.335810185185</v>
      </c>
      <c r="T2613" s="6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0"/>
        <v>1.7176130000000001</v>
      </c>
      <c r="P2614">
        <f t="shared" si="241"/>
        <v>34.013605442176868</v>
      </c>
      <c r="Q2614" t="str">
        <f t="shared" si="242"/>
        <v>technology</v>
      </c>
      <c r="R2614" t="str">
        <f t="shared" si="243"/>
        <v>space exploration</v>
      </c>
      <c r="S2614" s="6">
        <f t="shared" si="244"/>
        <v>41982.143171296295</v>
      </c>
      <c r="T2614" s="6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0"/>
        <v>1.0101333333333333</v>
      </c>
      <c r="P2615">
        <f t="shared" si="241"/>
        <v>267.85714285714283</v>
      </c>
      <c r="Q2615" t="str">
        <f t="shared" si="242"/>
        <v>technology</v>
      </c>
      <c r="R2615" t="str">
        <f t="shared" si="243"/>
        <v>space exploration</v>
      </c>
      <c r="S2615" s="6">
        <f t="shared" si="244"/>
        <v>41143.81821759259</v>
      </c>
      <c r="T2615" s="6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0"/>
        <v>1.02</v>
      </c>
      <c r="P2616">
        <f t="shared" si="241"/>
        <v>105</v>
      </c>
      <c r="Q2616" t="str">
        <f t="shared" si="242"/>
        <v>technology</v>
      </c>
      <c r="R2616" t="str">
        <f t="shared" si="243"/>
        <v>space exploration</v>
      </c>
      <c r="S2616" s="6">
        <f t="shared" si="244"/>
        <v>41730.708472222221</v>
      </c>
      <c r="T2616" s="6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0"/>
        <v>1.6976511744127936</v>
      </c>
      <c r="P2617">
        <f t="shared" si="241"/>
        <v>27.791666666666668</v>
      </c>
      <c r="Q2617" t="str">
        <f t="shared" si="242"/>
        <v>technology</v>
      </c>
      <c r="R2617" t="str">
        <f t="shared" si="243"/>
        <v>space exploration</v>
      </c>
      <c r="S2617" s="6">
        <f t="shared" si="244"/>
        <v>42453.49726851852</v>
      </c>
      <c r="T2617" s="6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0"/>
        <v>1.14534</v>
      </c>
      <c r="P2618">
        <f t="shared" si="241"/>
        <v>105.04201680672269</v>
      </c>
      <c r="Q2618" t="str">
        <f t="shared" si="242"/>
        <v>technology</v>
      </c>
      <c r="R2618" t="str">
        <f t="shared" si="243"/>
        <v>space exploration</v>
      </c>
      <c r="S2618" s="6">
        <f t="shared" si="244"/>
        <v>42211.99454861111</v>
      </c>
      <c r="T2618" s="6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0"/>
        <v>8.7759999999999998</v>
      </c>
      <c r="P2619">
        <f t="shared" si="241"/>
        <v>3.1446540880503147</v>
      </c>
      <c r="Q2619" t="str">
        <f t="shared" si="242"/>
        <v>technology</v>
      </c>
      <c r="R2619" t="str">
        <f t="shared" si="243"/>
        <v>space exploration</v>
      </c>
      <c r="S2619" s="6">
        <f t="shared" si="244"/>
        <v>41902.874432870369</v>
      </c>
      <c r="T2619" s="6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0"/>
        <v>1.0538666666666667</v>
      </c>
      <c r="P2620">
        <f t="shared" si="241"/>
        <v>194.80519480519482</v>
      </c>
      <c r="Q2620" t="str">
        <f t="shared" si="242"/>
        <v>technology</v>
      </c>
      <c r="R2620" t="str">
        <f t="shared" si="243"/>
        <v>space exploration</v>
      </c>
      <c r="S2620" s="6">
        <f t="shared" si="244"/>
        <v>42279.792372685188</v>
      </c>
      <c r="T2620" s="6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0"/>
        <v>1.8839999999999999</v>
      </c>
      <c r="P2621">
        <f t="shared" si="241"/>
        <v>18.867924528301888</v>
      </c>
      <c r="Q2621" t="str">
        <f t="shared" si="242"/>
        <v>technology</v>
      </c>
      <c r="R2621" t="str">
        <f t="shared" si="243"/>
        <v>space exploration</v>
      </c>
      <c r="S2621" s="6">
        <f t="shared" si="244"/>
        <v>42273.884305555555</v>
      </c>
      <c r="T2621" s="6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0"/>
        <v>1.436523076923077</v>
      </c>
      <c r="P2622">
        <f t="shared" si="241"/>
        <v>51.958433253397281</v>
      </c>
      <c r="Q2622" t="str">
        <f t="shared" si="242"/>
        <v>technology</v>
      </c>
      <c r="R2622" t="str">
        <f t="shared" si="243"/>
        <v>space exploration</v>
      </c>
      <c r="S2622" s="6">
        <f t="shared" si="244"/>
        <v>42251.16715277778</v>
      </c>
      <c r="T2622" s="6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0"/>
        <v>1.4588000000000001</v>
      </c>
      <c r="P2623">
        <f t="shared" si="241"/>
        <v>32.258064516129032</v>
      </c>
      <c r="Q2623" t="str">
        <f t="shared" si="242"/>
        <v>technology</v>
      </c>
      <c r="R2623" t="str">
        <f t="shared" si="243"/>
        <v>space exploration</v>
      </c>
      <c r="S2623" s="6">
        <f t="shared" si="244"/>
        <v>42115.74754629629</v>
      </c>
      <c r="T2623" s="6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0"/>
        <v>1.3118399999999999</v>
      </c>
      <c r="P2624">
        <f t="shared" si="241"/>
        <v>20.27027027027027</v>
      </c>
      <c r="Q2624" t="str">
        <f t="shared" si="242"/>
        <v>technology</v>
      </c>
      <c r="R2624" t="str">
        <f t="shared" si="243"/>
        <v>space exploration</v>
      </c>
      <c r="S2624" s="6">
        <f t="shared" si="244"/>
        <v>42689.74324074074</v>
      </c>
      <c r="T2624" s="6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0"/>
        <v>1.1399999999999999</v>
      </c>
      <c r="P2625">
        <f t="shared" si="241"/>
        <v>32.258064516129032</v>
      </c>
      <c r="Q2625" t="str">
        <f t="shared" si="242"/>
        <v>technology</v>
      </c>
      <c r="R2625" t="str">
        <f t="shared" si="243"/>
        <v>space exploration</v>
      </c>
      <c r="S2625" s="6">
        <f t="shared" si="244"/>
        <v>42692.256550925929</v>
      </c>
      <c r="T2625" s="6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40"/>
        <v>13.794206249999998</v>
      </c>
      <c r="P2626">
        <f t="shared" si="241"/>
        <v>2.306805074971165</v>
      </c>
      <c r="Q2626" t="str">
        <f t="shared" si="242"/>
        <v>technology</v>
      </c>
      <c r="R2626" t="str">
        <f t="shared" si="243"/>
        <v>space exploration</v>
      </c>
      <c r="S2626" s="6">
        <f t="shared" si="244"/>
        <v>41144.42155092593</v>
      </c>
      <c r="T2626" s="6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46">E2627/D2627</f>
        <v>9.56</v>
      </c>
      <c r="P2627">
        <f t="shared" ref="P2627:P2690" si="247">IFERROR(D2627/L2627,0)</f>
        <v>2.8846153846153846</v>
      </c>
      <c r="Q2627" t="str">
        <f t="shared" ref="Q2627:Q2690" si="248">LEFT(N2627,FIND("/",N2627)-1)</f>
        <v>technology</v>
      </c>
      <c r="R2627" t="str">
        <f t="shared" ref="R2627:R2690" si="249">MID(N2627,FIND("/",N2627)+1,100)</f>
        <v>space exploration</v>
      </c>
      <c r="S2627" s="6">
        <f t="shared" ref="S2627:S2690" si="250">(((J2627/60)/60)/24)+DATE(1970,1,1)</f>
        <v>42658.810277777782</v>
      </c>
      <c r="T2627" s="6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6"/>
        <v>1.1200000000000001</v>
      </c>
      <c r="P2628">
        <f t="shared" si="247"/>
        <v>50</v>
      </c>
      <c r="Q2628" t="str">
        <f t="shared" si="248"/>
        <v>technology</v>
      </c>
      <c r="R2628" t="str">
        <f t="shared" si="249"/>
        <v>space exploration</v>
      </c>
      <c r="S2628" s="6">
        <f t="shared" si="250"/>
        <v>42128.628113425926</v>
      </c>
      <c r="T2628" s="6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46"/>
        <v>6.4666666666666668</v>
      </c>
      <c r="P2629">
        <f t="shared" si="247"/>
        <v>3.3333333333333335</v>
      </c>
      <c r="Q2629" t="str">
        <f t="shared" si="248"/>
        <v>technology</v>
      </c>
      <c r="R2629" t="str">
        <f t="shared" si="249"/>
        <v>space exploration</v>
      </c>
      <c r="S2629" s="6">
        <f t="shared" si="250"/>
        <v>42304.829409722224</v>
      </c>
      <c r="T2629" s="6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46"/>
        <v>1.1036948748510131</v>
      </c>
      <c r="P2630">
        <f t="shared" si="247"/>
        <v>39.952380952380949</v>
      </c>
      <c r="Q2630" t="str">
        <f t="shared" si="248"/>
        <v>technology</v>
      </c>
      <c r="R2630" t="str">
        <f t="shared" si="249"/>
        <v>space exploration</v>
      </c>
      <c r="S2630" s="6">
        <f t="shared" si="250"/>
        <v>41953.966053240743</v>
      </c>
      <c r="T2630" s="6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46"/>
        <v>1.2774000000000001</v>
      </c>
      <c r="P2631">
        <f t="shared" si="247"/>
        <v>50</v>
      </c>
      <c r="Q2631" t="str">
        <f t="shared" si="248"/>
        <v>technology</v>
      </c>
      <c r="R2631" t="str">
        <f t="shared" si="249"/>
        <v>space exploration</v>
      </c>
      <c r="S2631" s="6">
        <f t="shared" si="250"/>
        <v>42108.538449074069</v>
      </c>
      <c r="T2631" s="6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46"/>
        <v>1.579</v>
      </c>
      <c r="P2632">
        <f t="shared" si="247"/>
        <v>24.691358024691358</v>
      </c>
      <c r="Q2632" t="str">
        <f t="shared" si="248"/>
        <v>technology</v>
      </c>
      <c r="R2632" t="str">
        <f t="shared" si="249"/>
        <v>space exploration</v>
      </c>
      <c r="S2632" s="6">
        <f t="shared" si="250"/>
        <v>42524.105462962965</v>
      </c>
      <c r="T2632" s="6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46"/>
        <v>1.1466525000000001</v>
      </c>
      <c r="P2633">
        <f t="shared" si="247"/>
        <v>69.930069930069934</v>
      </c>
      <c r="Q2633" t="str">
        <f t="shared" si="248"/>
        <v>technology</v>
      </c>
      <c r="R2633" t="str">
        <f t="shared" si="249"/>
        <v>space exploration</v>
      </c>
      <c r="S2633" s="6">
        <f t="shared" si="250"/>
        <v>42218.169293981482</v>
      </c>
      <c r="T2633" s="6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46"/>
        <v>1.3700934579439252</v>
      </c>
      <c r="P2634">
        <f t="shared" si="247"/>
        <v>25.476190476190474</v>
      </c>
      <c r="Q2634" t="str">
        <f t="shared" si="248"/>
        <v>technology</v>
      </c>
      <c r="R2634" t="str">
        <f t="shared" si="249"/>
        <v>space exploration</v>
      </c>
      <c r="S2634" s="6">
        <f t="shared" si="250"/>
        <v>42494.061793981484</v>
      </c>
      <c r="T2634" s="6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46"/>
        <v>3.5461999999999998</v>
      </c>
      <c r="P2635">
        <f t="shared" si="247"/>
        <v>25.125628140703519</v>
      </c>
      <c r="Q2635" t="str">
        <f t="shared" si="248"/>
        <v>technology</v>
      </c>
      <c r="R2635" t="str">
        <f t="shared" si="249"/>
        <v>space exploration</v>
      </c>
      <c r="S2635" s="6">
        <f t="shared" si="250"/>
        <v>41667.823287037041</v>
      </c>
      <c r="T2635" s="6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46"/>
        <v>1.0602150537634409</v>
      </c>
      <c r="P2636">
        <f t="shared" si="247"/>
        <v>37.200000000000003</v>
      </c>
      <c r="Q2636" t="str">
        <f t="shared" si="248"/>
        <v>technology</v>
      </c>
      <c r="R2636" t="str">
        <f t="shared" si="249"/>
        <v>space exploration</v>
      </c>
      <c r="S2636" s="6">
        <f t="shared" si="250"/>
        <v>42612.656493055561</v>
      </c>
      <c r="T2636" s="6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46"/>
        <v>1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6">
        <f t="shared" si="250"/>
        <v>42037.950937500005</v>
      </c>
      <c r="T2637" s="6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46"/>
        <v>1.873</v>
      </c>
      <c r="P2638">
        <f t="shared" si="247"/>
        <v>20</v>
      </c>
      <c r="Q2638" t="str">
        <f t="shared" si="248"/>
        <v>technology</v>
      </c>
      <c r="R2638" t="str">
        <f t="shared" si="249"/>
        <v>space exploration</v>
      </c>
      <c r="S2638" s="6">
        <f t="shared" si="250"/>
        <v>42636.614745370374</v>
      </c>
      <c r="T2638" s="6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46"/>
        <v>1.6619999999999999</v>
      </c>
      <c r="P2639">
        <f t="shared" si="247"/>
        <v>19.23076923076923</v>
      </c>
      <c r="Q2639" t="str">
        <f t="shared" si="248"/>
        <v>technology</v>
      </c>
      <c r="R2639" t="str">
        <f t="shared" si="249"/>
        <v>space exploration</v>
      </c>
      <c r="S2639" s="6">
        <f t="shared" si="250"/>
        <v>42639.549479166672</v>
      </c>
      <c r="T2639" s="6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46"/>
        <v>1.0172910662824208</v>
      </c>
      <c r="P2640">
        <f t="shared" si="247"/>
        <v>24.785714285714285</v>
      </c>
      <c r="Q2640" t="str">
        <f t="shared" si="248"/>
        <v>technology</v>
      </c>
      <c r="R2640" t="str">
        <f t="shared" si="249"/>
        <v>space exploration</v>
      </c>
      <c r="S2640" s="6">
        <f t="shared" si="250"/>
        <v>41989.913136574076</v>
      </c>
      <c r="T2640" s="6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46"/>
        <v>1.64</v>
      </c>
      <c r="P2641">
        <f t="shared" si="247"/>
        <v>6.1224489795918364</v>
      </c>
      <c r="Q2641" t="str">
        <f t="shared" si="248"/>
        <v>technology</v>
      </c>
      <c r="R2641" t="str">
        <f t="shared" si="249"/>
        <v>space exploration</v>
      </c>
      <c r="S2641" s="6">
        <f t="shared" si="250"/>
        <v>42024.86513888889</v>
      </c>
      <c r="T2641" s="6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46"/>
        <v>1.0566666666666666</v>
      </c>
      <c r="P2642">
        <f t="shared" si="247"/>
        <v>43.478260869565219</v>
      </c>
      <c r="Q2642" t="str">
        <f t="shared" si="248"/>
        <v>technology</v>
      </c>
      <c r="R2642" t="str">
        <f t="shared" si="249"/>
        <v>space exploration</v>
      </c>
      <c r="S2642" s="6">
        <f t="shared" si="250"/>
        <v>42103.160578703704</v>
      </c>
      <c r="T2642" s="6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46"/>
        <v>0.01</v>
      </c>
      <c r="P2643">
        <f t="shared" si="247"/>
        <v>1500</v>
      </c>
      <c r="Q2643" t="str">
        <f t="shared" si="248"/>
        <v>technology</v>
      </c>
      <c r="R2643" t="str">
        <f t="shared" si="249"/>
        <v>space exploration</v>
      </c>
      <c r="S2643" s="6">
        <f t="shared" si="250"/>
        <v>41880.827118055553</v>
      </c>
      <c r="T2643" s="6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46"/>
        <v>0</v>
      </c>
      <c r="P2644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6">
        <f t="shared" si="250"/>
        <v>42536.246620370366</v>
      </c>
      <c r="T2644" s="6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46"/>
        <v>0.33559730999999998</v>
      </c>
      <c r="P2645">
        <f t="shared" si="247"/>
        <v>666.22251832111931</v>
      </c>
      <c r="Q2645" t="str">
        <f t="shared" si="248"/>
        <v>technology</v>
      </c>
      <c r="R2645" t="str">
        <f t="shared" si="249"/>
        <v>space exploration</v>
      </c>
      <c r="S2645" s="6">
        <f t="shared" si="250"/>
        <v>42689.582349537035</v>
      </c>
      <c r="T2645" s="6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46"/>
        <v>2.053E-2</v>
      </c>
      <c r="P2646">
        <f t="shared" si="247"/>
        <v>1923.0769230769231</v>
      </c>
      <c r="Q2646" t="str">
        <f t="shared" si="248"/>
        <v>technology</v>
      </c>
      <c r="R2646" t="str">
        <f t="shared" si="249"/>
        <v>space exploration</v>
      </c>
      <c r="S2646" s="6">
        <f t="shared" si="250"/>
        <v>42774.792071759264</v>
      </c>
      <c r="T2646" s="6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46"/>
        <v>0.105</v>
      </c>
      <c r="P2647">
        <f t="shared" si="247"/>
        <v>869.56521739130437</v>
      </c>
      <c r="Q2647" t="str">
        <f t="shared" si="248"/>
        <v>technology</v>
      </c>
      <c r="R2647" t="str">
        <f t="shared" si="249"/>
        <v>space exploration</v>
      </c>
      <c r="S2647" s="6">
        <f t="shared" si="250"/>
        <v>41921.842627314814</v>
      </c>
      <c r="T2647" s="6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46"/>
        <v>8.4172839999999999E-2</v>
      </c>
      <c r="P2648">
        <f t="shared" si="247"/>
        <v>934.57943925233644</v>
      </c>
      <c r="Q2648" t="str">
        <f t="shared" si="248"/>
        <v>technology</v>
      </c>
      <c r="R2648" t="str">
        <f t="shared" si="249"/>
        <v>space exploration</v>
      </c>
      <c r="S2648" s="6">
        <f t="shared" si="250"/>
        <v>42226.313298611116</v>
      </c>
      <c r="T2648" s="6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46"/>
        <v>1.44E-2</v>
      </c>
      <c r="P2649">
        <f t="shared" si="247"/>
        <v>833.33333333333337</v>
      </c>
      <c r="Q2649" t="str">
        <f t="shared" si="248"/>
        <v>technology</v>
      </c>
      <c r="R2649" t="str">
        <f t="shared" si="249"/>
        <v>space exploration</v>
      </c>
      <c r="S2649" s="6">
        <f t="shared" si="250"/>
        <v>42200.261793981481</v>
      </c>
      <c r="T2649" s="6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46"/>
        <v>8.8333333333333337E-3</v>
      </c>
      <c r="P2650">
        <f t="shared" si="247"/>
        <v>2000</v>
      </c>
      <c r="Q2650" t="str">
        <f t="shared" si="248"/>
        <v>technology</v>
      </c>
      <c r="R2650" t="str">
        <f t="shared" si="249"/>
        <v>space exploration</v>
      </c>
      <c r="S2650" s="6">
        <f t="shared" si="250"/>
        <v>42408.714814814812</v>
      </c>
      <c r="T2650" s="6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46"/>
        <v>9.9200000000000004E-4</v>
      </c>
      <c r="P2651">
        <f t="shared" si="247"/>
        <v>41666.666666666664</v>
      </c>
      <c r="Q2651" t="str">
        <f t="shared" si="248"/>
        <v>technology</v>
      </c>
      <c r="R2651" t="str">
        <f t="shared" si="249"/>
        <v>space exploration</v>
      </c>
      <c r="S2651" s="6">
        <f t="shared" si="250"/>
        <v>42341.99700231482</v>
      </c>
      <c r="T2651" s="6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46"/>
        <v>5.966666666666667E-3</v>
      </c>
      <c r="P2652">
        <f t="shared" si="247"/>
        <v>12000</v>
      </c>
      <c r="Q2652" t="str">
        <f t="shared" si="248"/>
        <v>technology</v>
      </c>
      <c r="R2652" t="str">
        <f t="shared" si="249"/>
        <v>space exploration</v>
      </c>
      <c r="S2652" s="6">
        <f t="shared" si="250"/>
        <v>42695.624340277776</v>
      </c>
      <c r="T2652" s="6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46"/>
        <v>1.8689285714285714E-2</v>
      </c>
      <c r="P2653">
        <f t="shared" si="247"/>
        <v>16470.588235294119</v>
      </c>
      <c r="Q2653" t="str">
        <f t="shared" si="248"/>
        <v>technology</v>
      </c>
      <c r="R2653" t="str">
        <f t="shared" si="249"/>
        <v>space exploration</v>
      </c>
      <c r="S2653" s="6">
        <f t="shared" si="250"/>
        <v>42327.805659722217</v>
      </c>
      <c r="T2653" s="6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46"/>
        <v>8.8500000000000002E-3</v>
      </c>
      <c r="P2654">
        <f t="shared" si="247"/>
        <v>9090.9090909090901</v>
      </c>
      <c r="Q2654" t="str">
        <f t="shared" si="248"/>
        <v>technology</v>
      </c>
      <c r="R2654" t="str">
        <f t="shared" si="249"/>
        <v>space exploration</v>
      </c>
      <c r="S2654" s="6">
        <f t="shared" si="250"/>
        <v>41953.158854166672</v>
      </c>
      <c r="T2654" s="6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46"/>
        <v>0.1152156862745098</v>
      </c>
      <c r="P2655">
        <f t="shared" si="247"/>
        <v>728.57142857142856</v>
      </c>
      <c r="Q2655" t="str">
        <f t="shared" si="248"/>
        <v>technology</v>
      </c>
      <c r="R2655" t="str">
        <f t="shared" si="249"/>
        <v>space exploration</v>
      </c>
      <c r="S2655" s="6">
        <f t="shared" si="250"/>
        <v>41771.651932870373</v>
      </c>
      <c r="T2655" s="6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46"/>
        <v>5.1000000000000004E-4</v>
      </c>
      <c r="P2656">
        <f t="shared" si="247"/>
        <v>16666.666666666668</v>
      </c>
      <c r="Q2656" t="str">
        <f t="shared" si="248"/>
        <v>technology</v>
      </c>
      <c r="R2656" t="str">
        <f t="shared" si="249"/>
        <v>space exploration</v>
      </c>
      <c r="S2656" s="6">
        <f t="shared" si="250"/>
        <v>42055.600995370376</v>
      </c>
      <c r="T2656" s="6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46"/>
        <v>0.21033333333333334</v>
      </c>
      <c r="P2657">
        <f t="shared" si="247"/>
        <v>348.83720930232556</v>
      </c>
      <c r="Q2657" t="str">
        <f t="shared" si="248"/>
        <v>technology</v>
      </c>
      <c r="R2657" t="str">
        <f t="shared" si="249"/>
        <v>space exploration</v>
      </c>
      <c r="S2657" s="6">
        <f t="shared" si="250"/>
        <v>42381.866284722222</v>
      </c>
      <c r="T2657" s="6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46"/>
        <v>0.11436666666666667</v>
      </c>
      <c r="P2658">
        <f t="shared" si="247"/>
        <v>986.84210526315792</v>
      </c>
      <c r="Q2658" t="str">
        <f t="shared" si="248"/>
        <v>technology</v>
      </c>
      <c r="R2658" t="str">
        <f t="shared" si="249"/>
        <v>space exploration</v>
      </c>
      <c r="S2658" s="6">
        <f t="shared" si="250"/>
        <v>42767.688518518517</v>
      </c>
      <c r="T2658" s="6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46"/>
        <v>0.18737933333333334</v>
      </c>
      <c r="P2659">
        <f t="shared" si="247"/>
        <v>508.47457627118644</v>
      </c>
      <c r="Q2659" t="str">
        <f t="shared" si="248"/>
        <v>technology</v>
      </c>
      <c r="R2659" t="str">
        <f t="shared" si="249"/>
        <v>space exploration</v>
      </c>
      <c r="S2659" s="6">
        <f t="shared" si="250"/>
        <v>42551.928854166668</v>
      </c>
      <c r="T2659" s="6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46"/>
        <v>9.2857142857142856E-4</v>
      </c>
      <c r="P2660">
        <f t="shared" si="247"/>
        <v>24500</v>
      </c>
      <c r="Q2660" t="str">
        <f t="shared" si="248"/>
        <v>technology</v>
      </c>
      <c r="R2660" t="str">
        <f t="shared" si="249"/>
        <v>space exploration</v>
      </c>
      <c r="S2660" s="6">
        <f t="shared" si="250"/>
        <v>42551.884189814817</v>
      </c>
      <c r="T2660" s="6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46"/>
        <v>2.720408163265306E-2</v>
      </c>
      <c r="P2661">
        <f t="shared" si="247"/>
        <v>4900</v>
      </c>
      <c r="Q2661" t="str">
        <f t="shared" si="248"/>
        <v>technology</v>
      </c>
      <c r="R2661" t="str">
        <f t="shared" si="249"/>
        <v>space exploration</v>
      </c>
      <c r="S2661" s="6">
        <f t="shared" si="250"/>
        <v>42082.069560185191</v>
      </c>
      <c r="T2661" s="6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46"/>
        <v>9.5E-4</v>
      </c>
      <c r="P2662">
        <f t="shared" si="247"/>
        <v>4000</v>
      </c>
      <c r="Q2662" t="str">
        <f t="shared" si="248"/>
        <v>technology</v>
      </c>
      <c r="R2662" t="str">
        <f t="shared" si="249"/>
        <v>space exploration</v>
      </c>
      <c r="S2662" s="6">
        <f t="shared" si="250"/>
        <v>42272.713171296295</v>
      </c>
      <c r="T2662" s="6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46"/>
        <v>1.0289999999999999</v>
      </c>
      <c r="P2663">
        <f t="shared" si="247"/>
        <v>83.333333333333329</v>
      </c>
      <c r="Q2663" t="str">
        <f t="shared" si="248"/>
        <v>technology</v>
      </c>
      <c r="R2663" t="str">
        <f t="shared" si="249"/>
        <v>makerspaces</v>
      </c>
      <c r="S2663" s="6">
        <f t="shared" si="250"/>
        <v>41542.958449074074</v>
      </c>
      <c r="T2663" s="6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46"/>
        <v>1.0680000000000001</v>
      </c>
      <c r="P2664">
        <f t="shared" si="247"/>
        <v>250</v>
      </c>
      <c r="Q2664" t="str">
        <f t="shared" si="248"/>
        <v>technology</v>
      </c>
      <c r="R2664" t="str">
        <f t="shared" si="249"/>
        <v>makerspaces</v>
      </c>
      <c r="S2664" s="6">
        <f t="shared" si="250"/>
        <v>42207.746678240743</v>
      </c>
      <c r="T2664" s="6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46"/>
        <v>1.0459624999999999</v>
      </c>
      <c r="P2665">
        <f t="shared" si="247"/>
        <v>357.14285714285717</v>
      </c>
      <c r="Q2665" t="str">
        <f t="shared" si="248"/>
        <v>technology</v>
      </c>
      <c r="R2665" t="str">
        <f t="shared" si="249"/>
        <v>makerspaces</v>
      </c>
      <c r="S2665" s="6">
        <f t="shared" si="250"/>
        <v>42222.622766203705</v>
      </c>
      <c r="T2665" s="6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46"/>
        <v>1.0342857142857143</v>
      </c>
      <c r="P2666">
        <f t="shared" si="247"/>
        <v>168.26923076923077</v>
      </c>
      <c r="Q2666" t="str">
        <f t="shared" si="248"/>
        <v>technology</v>
      </c>
      <c r="R2666" t="str">
        <f t="shared" si="249"/>
        <v>makerspaces</v>
      </c>
      <c r="S2666" s="6">
        <f t="shared" si="250"/>
        <v>42313.02542824074</v>
      </c>
      <c r="T2666" s="6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46"/>
        <v>1.2314285714285715</v>
      </c>
      <c r="P2667">
        <f t="shared" si="247"/>
        <v>76.086956521739125</v>
      </c>
      <c r="Q2667" t="str">
        <f t="shared" si="248"/>
        <v>technology</v>
      </c>
      <c r="R2667" t="str">
        <f t="shared" si="249"/>
        <v>makerspaces</v>
      </c>
      <c r="S2667" s="6">
        <f t="shared" si="250"/>
        <v>42083.895532407405</v>
      </c>
      <c r="T2667" s="6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46"/>
        <v>1.592951</v>
      </c>
      <c r="P2668">
        <f t="shared" si="247"/>
        <v>48.543689320388353</v>
      </c>
      <c r="Q2668" t="str">
        <f t="shared" si="248"/>
        <v>technology</v>
      </c>
      <c r="R2668" t="str">
        <f t="shared" si="249"/>
        <v>makerspaces</v>
      </c>
      <c r="S2668" s="6">
        <f t="shared" si="250"/>
        <v>42235.764340277776</v>
      </c>
      <c r="T2668" s="6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46"/>
        <v>1.1066666666666667</v>
      </c>
      <c r="P2669">
        <f t="shared" si="247"/>
        <v>83.333333333333329</v>
      </c>
      <c r="Q2669" t="str">
        <f t="shared" si="248"/>
        <v>technology</v>
      </c>
      <c r="R2669" t="str">
        <f t="shared" si="249"/>
        <v>makerspaces</v>
      </c>
      <c r="S2669" s="6">
        <f t="shared" si="250"/>
        <v>42380.926111111112</v>
      </c>
      <c r="T2669" s="6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46"/>
        <v>1.7070000000000001</v>
      </c>
      <c r="P2670">
        <f t="shared" si="247"/>
        <v>35.714285714285715</v>
      </c>
      <c r="Q2670" t="str">
        <f t="shared" si="248"/>
        <v>technology</v>
      </c>
      <c r="R2670" t="str">
        <f t="shared" si="249"/>
        <v>makerspaces</v>
      </c>
      <c r="S2670" s="6">
        <f t="shared" si="250"/>
        <v>42275.588715277772</v>
      </c>
      <c r="T2670" s="6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46"/>
        <v>1.25125</v>
      </c>
      <c r="P2671">
        <f t="shared" si="247"/>
        <v>72.727272727272734</v>
      </c>
      <c r="Q2671" t="str">
        <f t="shared" si="248"/>
        <v>technology</v>
      </c>
      <c r="R2671" t="str">
        <f t="shared" si="249"/>
        <v>makerspaces</v>
      </c>
      <c r="S2671" s="6">
        <f t="shared" si="250"/>
        <v>42319.035833333335</v>
      </c>
      <c r="T2671" s="6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46"/>
        <v>6.4158609339642042E-2</v>
      </c>
      <c r="P2672">
        <f t="shared" si="247"/>
        <v>648.13333333333333</v>
      </c>
      <c r="Q2672" t="str">
        <f t="shared" si="248"/>
        <v>technology</v>
      </c>
      <c r="R2672" t="str">
        <f t="shared" si="249"/>
        <v>makerspaces</v>
      </c>
      <c r="S2672" s="6">
        <f t="shared" si="250"/>
        <v>41821.020601851851</v>
      </c>
      <c r="T2672" s="6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46"/>
        <v>0.11344</v>
      </c>
      <c r="P2673">
        <f t="shared" si="247"/>
        <v>297.61904761904759</v>
      </c>
      <c r="Q2673" t="str">
        <f t="shared" si="248"/>
        <v>technology</v>
      </c>
      <c r="R2673" t="str">
        <f t="shared" si="249"/>
        <v>makerspaces</v>
      </c>
      <c r="S2673" s="6">
        <f t="shared" si="250"/>
        <v>41962.749027777783</v>
      </c>
      <c r="T2673" s="6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46"/>
        <v>0.33189999999999997</v>
      </c>
      <c r="P2674">
        <f t="shared" si="247"/>
        <v>212.7659574468085</v>
      </c>
      <c r="Q2674" t="str">
        <f t="shared" si="248"/>
        <v>technology</v>
      </c>
      <c r="R2674" t="str">
        <f t="shared" si="249"/>
        <v>makerspaces</v>
      </c>
      <c r="S2674" s="6">
        <f t="shared" si="250"/>
        <v>42344.884143518517</v>
      </c>
      <c r="T2674" s="6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46"/>
        <v>0.27579999999999999</v>
      </c>
      <c r="P2675">
        <f t="shared" si="247"/>
        <v>606.06060606060601</v>
      </c>
      <c r="Q2675" t="str">
        <f t="shared" si="248"/>
        <v>technology</v>
      </c>
      <c r="R2675" t="str">
        <f t="shared" si="249"/>
        <v>makerspaces</v>
      </c>
      <c r="S2675" s="6">
        <f t="shared" si="250"/>
        <v>41912.541655092595</v>
      </c>
      <c r="T2675" s="6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46"/>
        <v>0.62839999999999996</v>
      </c>
      <c r="P2676">
        <f t="shared" si="247"/>
        <v>204.67836257309941</v>
      </c>
      <c r="Q2676" t="str">
        <f t="shared" si="248"/>
        <v>technology</v>
      </c>
      <c r="R2676" t="str">
        <f t="shared" si="249"/>
        <v>makerspaces</v>
      </c>
      <c r="S2676" s="6">
        <f t="shared" si="250"/>
        <v>42529.632754629631</v>
      </c>
      <c r="T2676" s="6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46"/>
        <v>7.5880000000000003E-2</v>
      </c>
      <c r="P2677">
        <f t="shared" si="247"/>
        <v>862.06896551724139</v>
      </c>
      <c r="Q2677" t="str">
        <f t="shared" si="248"/>
        <v>technology</v>
      </c>
      <c r="R2677" t="str">
        <f t="shared" si="249"/>
        <v>makerspaces</v>
      </c>
      <c r="S2677" s="6">
        <f t="shared" si="250"/>
        <v>41923.857511574075</v>
      </c>
      <c r="T2677" s="6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46"/>
        <v>0.50380952380952382</v>
      </c>
      <c r="P2678">
        <f t="shared" si="247"/>
        <v>233.33333333333334</v>
      </c>
      <c r="Q2678" t="str">
        <f t="shared" si="248"/>
        <v>technology</v>
      </c>
      <c r="R2678" t="str">
        <f t="shared" si="249"/>
        <v>makerspaces</v>
      </c>
      <c r="S2678" s="6">
        <f t="shared" si="250"/>
        <v>42482.624699074076</v>
      </c>
      <c r="T2678" s="6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46"/>
        <v>0.17512820512820512</v>
      </c>
      <c r="P2679">
        <f t="shared" si="247"/>
        <v>722.22222222222217</v>
      </c>
      <c r="Q2679" t="str">
        <f t="shared" si="248"/>
        <v>technology</v>
      </c>
      <c r="R2679" t="str">
        <f t="shared" si="249"/>
        <v>makerspaces</v>
      </c>
      <c r="S2679" s="6">
        <f t="shared" si="250"/>
        <v>41793.029432870368</v>
      </c>
      <c r="T2679" s="6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46"/>
        <v>1.3750000000000001E-4</v>
      </c>
      <c r="P2680">
        <f t="shared" si="247"/>
        <v>4000000</v>
      </c>
      <c r="Q2680" t="str">
        <f t="shared" si="248"/>
        <v>technology</v>
      </c>
      <c r="R2680" t="str">
        <f t="shared" si="249"/>
        <v>makerspaces</v>
      </c>
      <c r="S2680" s="6">
        <f t="shared" si="250"/>
        <v>42241.798206018517</v>
      </c>
      <c r="T2680" s="6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46"/>
        <v>3.3E-3</v>
      </c>
      <c r="P2681">
        <f t="shared" si="247"/>
        <v>13333.333333333334</v>
      </c>
      <c r="Q2681" t="str">
        <f t="shared" si="248"/>
        <v>technology</v>
      </c>
      <c r="R2681" t="str">
        <f t="shared" si="249"/>
        <v>makerspaces</v>
      </c>
      <c r="S2681" s="6">
        <f t="shared" si="250"/>
        <v>42033.001087962963</v>
      </c>
      <c r="T2681" s="6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46"/>
        <v>8.6250000000000007E-3</v>
      </c>
      <c r="P2682">
        <f t="shared" si="247"/>
        <v>8000</v>
      </c>
      <c r="Q2682" t="str">
        <f t="shared" si="248"/>
        <v>technology</v>
      </c>
      <c r="R2682" t="str">
        <f t="shared" si="249"/>
        <v>makerspaces</v>
      </c>
      <c r="S2682" s="6">
        <f t="shared" si="250"/>
        <v>42436.211701388893</v>
      </c>
      <c r="T2682" s="6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46"/>
        <v>6.875E-3</v>
      </c>
      <c r="P2683">
        <f t="shared" si="247"/>
        <v>4000</v>
      </c>
      <c r="Q2683" t="str">
        <f t="shared" si="248"/>
        <v>food</v>
      </c>
      <c r="R2683" t="str">
        <f t="shared" si="249"/>
        <v>food trucks</v>
      </c>
      <c r="S2683" s="6">
        <f t="shared" si="250"/>
        <v>41805.895254629628</v>
      </c>
      <c r="T2683" s="6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46"/>
        <v>0.28299999999999997</v>
      </c>
      <c r="P2684">
        <f t="shared" si="247"/>
        <v>300</v>
      </c>
      <c r="Q2684" t="str">
        <f t="shared" si="248"/>
        <v>food</v>
      </c>
      <c r="R2684" t="str">
        <f t="shared" si="249"/>
        <v>food trucks</v>
      </c>
      <c r="S2684" s="6">
        <f t="shared" si="250"/>
        <v>41932.871990740743</v>
      </c>
      <c r="T2684" s="6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46"/>
        <v>2.3999999999999998E-3</v>
      </c>
      <c r="P2685">
        <f t="shared" si="247"/>
        <v>5000</v>
      </c>
      <c r="Q2685" t="str">
        <f t="shared" si="248"/>
        <v>food</v>
      </c>
      <c r="R2685" t="str">
        <f t="shared" si="249"/>
        <v>food trucks</v>
      </c>
      <c r="S2685" s="6">
        <f t="shared" si="250"/>
        <v>42034.75509259259</v>
      </c>
      <c r="T2685" s="6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46"/>
        <v>1.1428571428571429E-2</v>
      </c>
      <c r="P2686">
        <f t="shared" si="247"/>
        <v>17500</v>
      </c>
      <c r="Q2686" t="str">
        <f t="shared" si="248"/>
        <v>food</v>
      </c>
      <c r="R2686" t="str">
        <f t="shared" si="249"/>
        <v>food trucks</v>
      </c>
      <c r="S2686" s="6">
        <f t="shared" si="250"/>
        <v>41820.914641203701</v>
      </c>
      <c r="T2686" s="6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46"/>
        <v>2.0000000000000001E-4</v>
      </c>
      <c r="P2687">
        <f t="shared" si="247"/>
        <v>50000</v>
      </c>
      <c r="Q2687" t="str">
        <f t="shared" si="248"/>
        <v>food</v>
      </c>
      <c r="R2687" t="str">
        <f t="shared" si="249"/>
        <v>food trucks</v>
      </c>
      <c r="S2687" s="6">
        <f t="shared" si="250"/>
        <v>42061.69594907407</v>
      </c>
      <c r="T2687" s="6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46"/>
        <v>0</v>
      </c>
      <c r="P2688">
        <f t="shared" si="247"/>
        <v>0</v>
      </c>
      <c r="Q2688" t="str">
        <f t="shared" si="248"/>
        <v>food</v>
      </c>
      <c r="R2688" t="str">
        <f t="shared" si="249"/>
        <v>food trucks</v>
      </c>
      <c r="S2688" s="6">
        <f t="shared" si="250"/>
        <v>41892.974803240737</v>
      </c>
      <c r="T2688" s="6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46"/>
        <v>0</v>
      </c>
      <c r="P2689">
        <f t="shared" si="247"/>
        <v>0</v>
      </c>
      <c r="Q2689" t="str">
        <f t="shared" si="248"/>
        <v>food</v>
      </c>
      <c r="R2689" t="str">
        <f t="shared" si="249"/>
        <v>food trucks</v>
      </c>
      <c r="S2689" s="6">
        <f t="shared" si="250"/>
        <v>42154.64025462963</v>
      </c>
      <c r="T2689" s="6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46"/>
        <v>1.48E-3</v>
      </c>
      <c r="P2690">
        <f t="shared" si="247"/>
        <v>3571.4285714285716</v>
      </c>
      <c r="Q2690" t="str">
        <f t="shared" si="248"/>
        <v>food</v>
      </c>
      <c r="R2690" t="str">
        <f t="shared" si="249"/>
        <v>food trucks</v>
      </c>
      <c r="S2690" s="6">
        <f t="shared" si="250"/>
        <v>42028.118865740747</v>
      </c>
      <c r="T2690" s="6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52">E2691/D2691</f>
        <v>2.8571428571428571E-5</v>
      </c>
      <c r="P2691">
        <f t="shared" ref="P2691:P2754" si="253">IFERROR(D2691/L2691,0)</f>
        <v>35000</v>
      </c>
      <c r="Q2691" t="str">
        <f t="shared" ref="Q2691:Q2754" si="254">LEFT(N2691,FIND("/",N2691)-1)</f>
        <v>food</v>
      </c>
      <c r="R2691" t="str">
        <f t="shared" ref="R2691:R2754" si="255">MID(N2691,FIND("/",N2691)+1,100)</f>
        <v>food trucks</v>
      </c>
      <c r="S2691" s="6">
        <f t="shared" ref="S2691:S2754" si="256">(((J2691/60)/60)/24)+DATE(1970,1,1)</f>
        <v>42551.961689814809</v>
      </c>
      <c r="T2691" s="6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2"/>
        <v>0.107325</v>
      </c>
      <c r="P2692">
        <f t="shared" si="253"/>
        <v>677.96610169491521</v>
      </c>
      <c r="Q2692" t="str">
        <f t="shared" si="254"/>
        <v>food</v>
      </c>
      <c r="R2692" t="str">
        <f t="shared" si="255"/>
        <v>food trucks</v>
      </c>
      <c r="S2692" s="6">
        <f t="shared" si="256"/>
        <v>42113.105046296296</v>
      </c>
      <c r="T2692" s="6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2"/>
        <v>5.3846153846153844E-4</v>
      </c>
      <c r="P2693">
        <f t="shared" si="253"/>
        <v>32500</v>
      </c>
      <c r="Q2693" t="str">
        <f t="shared" si="254"/>
        <v>food</v>
      </c>
      <c r="R2693" t="str">
        <f t="shared" si="255"/>
        <v>food trucks</v>
      </c>
      <c r="S2693" s="6">
        <f t="shared" si="256"/>
        <v>42089.724039351851</v>
      </c>
      <c r="T2693" s="6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2"/>
        <v>7.1428571428571426E-3</v>
      </c>
      <c r="P2694">
        <f t="shared" si="253"/>
        <v>3500</v>
      </c>
      <c r="Q2694" t="str">
        <f t="shared" si="254"/>
        <v>food</v>
      </c>
      <c r="R2694" t="str">
        <f t="shared" si="255"/>
        <v>food trucks</v>
      </c>
      <c r="S2694" s="6">
        <f t="shared" si="256"/>
        <v>42058.334027777775</v>
      </c>
      <c r="T2694" s="6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2"/>
        <v>8.0000000000000002E-3</v>
      </c>
      <c r="P2695">
        <f t="shared" si="253"/>
        <v>1666.6666666666667</v>
      </c>
      <c r="Q2695" t="str">
        <f t="shared" si="254"/>
        <v>food</v>
      </c>
      <c r="R2695" t="str">
        <f t="shared" si="255"/>
        <v>food trucks</v>
      </c>
      <c r="S2695" s="6">
        <f t="shared" si="256"/>
        <v>41834.138495370367</v>
      </c>
      <c r="T2695" s="6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2"/>
        <v>3.3333333333333335E-5</v>
      </c>
      <c r="P2696">
        <f t="shared" si="253"/>
        <v>30000</v>
      </c>
      <c r="Q2696" t="str">
        <f t="shared" si="254"/>
        <v>food</v>
      </c>
      <c r="R2696" t="str">
        <f t="shared" si="255"/>
        <v>food trucks</v>
      </c>
      <c r="S2696" s="6">
        <f t="shared" si="256"/>
        <v>41878.140497685185</v>
      </c>
      <c r="T2696" s="6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2"/>
        <v>4.7333333333333333E-3</v>
      </c>
      <c r="P2697">
        <f t="shared" si="253"/>
        <v>5000</v>
      </c>
      <c r="Q2697" t="str">
        <f t="shared" si="254"/>
        <v>food</v>
      </c>
      <c r="R2697" t="str">
        <f t="shared" si="255"/>
        <v>food trucks</v>
      </c>
      <c r="S2697" s="6">
        <f t="shared" si="256"/>
        <v>42048.181921296295</v>
      </c>
      <c r="T2697" s="6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2"/>
        <v>5.6500000000000002E-2</v>
      </c>
      <c r="P2698">
        <f t="shared" si="253"/>
        <v>1578.9473684210527</v>
      </c>
      <c r="Q2698" t="str">
        <f t="shared" si="254"/>
        <v>food</v>
      </c>
      <c r="R2698" t="str">
        <f t="shared" si="255"/>
        <v>food trucks</v>
      </c>
      <c r="S2698" s="6">
        <f t="shared" si="256"/>
        <v>41964.844444444447</v>
      </c>
      <c r="T2698" s="6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2"/>
        <v>0.26352173913043481</v>
      </c>
      <c r="P2699">
        <f t="shared" si="253"/>
        <v>442.30769230769232</v>
      </c>
      <c r="Q2699" t="str">
        <f t="shared" si="254"/>
        <v>food</v>
      </c>
      <c r="R2699" t="str">
        <f t="shared" si="255"/>
        <v>food trucks</v>
      </c>
      <c r="S2699" s="6">
        <f t="shared" si="256"/>
        <v>42187.940081018518</v>
      </c>
      <c r="T2699" s="6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2"/>
        <v>3.2512500000000002E-3</v>
      </c>
      <c r="P2700">
        <f t="shared" si="253"/>
        <v>4000</v>
      </c>
      <c r="Q2700" t="str">
        <f t="shared" si="254"/>
        <v>food</v>
      </c>
      <c r="R2700" t="str">
        <f t="shared" si="255"/>
        <v>food trucks</v>
      </c>
      <c r="S2700" s="6">
        <f t="shared" si="256"/>
        <v>41787.898240740738</v>
      </c>
      <c r="T2700" s="6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2"/>
        <v>0</v>
      </c>
      <c r="P2701">
        <f t="shared" si="253"/>
        <v>0</v>
      </c>
      <c r="Q2701" t="str">
        <f t="shared" si="254"/>
        <v>food</v>
      </c>
      <c r="R2701" t="str">
        <f t="shared" si="255"/>
        <v>food trucks</v>
      </c>
      <c r="S2701" s="6">
        <f t="shared" si="256"/>
        <v>41829.896562499998</v>
      </c>
      <c r="T2701" s="6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2"/>
        <v>7.0007000700070005E-3</v>
      </c>
      <c r="P2702">
        <f t="shared" si="253"/>
        <v>2499.75</v>
      </c>
      <c r="Q2702" t="str">
        <f t="shared" si="254"/>
        <v>food</v>
      </c>
      <c r="R2702" t="str">
        <f t="shared" si="255"/>
        <v>food trucks</v>
      </c>
      <c r="S2702" s="6">
        <f t="shared" si="256"/>
        <v>41870.87467592593</v>
      </c>
      <c r="T2702" s="6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2"/>
        <v>0.46176470588235297</v>
      </c>
      <c r="P2703">
        <f t="shared" si="253"/>
        <v>73.913043478260875</v>
      </c>
      <c r="Q2703" t="str">
        <f t="shared" si="254"/>
        <v>theater</v>
      </c>
      <c r="R2703" t="str">
        <f t="shared" si="255"/>
        <v>spaces</v>
      </c>
      <c r="S2703" s="6">
        <f t="shared" si="256"/>
        <v>42801.774699074071</v>
      </c>
      <c r="T2703" s="6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2"/>
        <v>0.34410000000000002</v>
      </c>
      <c r="P2704">
        <f t="shared" si="253"/>
        <v>384.61538461538464</v>
      </c>
      <c r="Q2704" t="str">
        <f t="shared" si="254"/>
        <v>theater</v>
      </c>
      <c r="R2704" t="str">
        <f t="shared" si="255"/>
        <v>spaces</v>
      </c>
      <c r="S2704" s="6">
        <f t="shared" si="256"/>
        <v>42800.801817129628</v>
      </c>
      <c r="T2704" s="6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2"/>
        <v>1.0375000000000001</v>
      </c>
      <c r="P2705">
        <f t="shared" si="253"/>
        <v>888.88888888888891</v>
      </c>
      <c r="Q2705" t="str">
        <f t="shared" si="254"/>
        <v>theater</v>
      </c>
      <c r="R2705" t="str">
        <f t="shared" si="255"/>
        <v>spaces</v>
      </c>
      <c r="S2705" s="6">
        <f t="shared" si="256"/>
        <v>42756.690162037034</v>
      </c>
      <c r="T2705" s="6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2"/>
        <v>6.0263157894736845E-2</v>
      </c>
      <c r="P2706">
        <f t="shared" si="253"/>
        <v>2714.2857142857142</v>
      </c>
      <c r="Q2706" t="str">
        <f t="shared" si="254"/>
        <v>theater</v>
      </c>
      <c r="R2706" t="str">
        <f t="shared" si="255"/>
        <v>spaces</v>
      </c>
      <c r="S2706" s="6">
        <f t="shared" si="256"/>
        <v>42787.862430555557</v>
      </c>
      <c r="T2706" s="6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2"/>
        <v>0.10539393939393939</v>
      </c>
      <c r="P2707">
        <f t="shared" si="253"/>
        <v>2062.5</v>
      </c>
      <c r="Q2707" t="str">
        <f t="shared" si="254"/>
        <v>theater</v>
      </c>
      <c r="R2707" t="str">
        <f t="shared" si="255"/>
        <v>spaces</v>
      </c>
      <c r="S2707" s="6">
        <f t="shared" si="256"/>
        <v>42773.916180555556</v>
      </c>
      <c r="T2707" s="6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2"/>
        <v>1.1229714285714285</v>
      </c>
      <c r="P2708">
        <f t="shared" si="253"/>
        <v>133.07984790874525</v>
      </c>
      <c r="Q2708" t="str">
        <f t="shared" si="254"/>
        <v>theater</v>
      </c>
      <c r="R2708" t="str">
        <f t="shared" si="255"/>
        <v>spaces</v>
      </c>
      <c r="S2708" s="6">
        <f t="shared" si="256"/>
        <v>41899.294942129629</v>
      </c>
      <c r="T2708" s="6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2"/>
        <v>3.50844625</v>
      </c>
      <c r="P2709">
        <f t="shared" si="253"/>
        <v>20.304568527918782</v>
      </c>
      <c r="Q2709" t="str">
        <f t="shared" si="254"/>
        <v>theater</v>
      </c>
      <c r="R2709" t="str">
        <f t="shared" si="255"/>
        <v>spaces</v>
      </c>
      <c r="S2709" s="6">
        <f t="shared" si="256"/>
        <v>41391.782905092594</v>
      </c>
      <c r="T2709" s="6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2"/>
        <v>2.3321535</v>
      </c>
      <c r="P2710">
        <f t="shared" si="253"/>
        <v>19.065776930409914</v>
      </c>
      <c r="Q2710" t="str">
        <f t="shared" si="254"/>
        <v>theater</v>
      </c>
      <c r="R2710" t="str">
        <f t="shared" si="255"/>
        <v>spaces</v>
      </c>
      <c r="S2710" s="6">
        <f t="shared" si="256"/>
        <v>42512.698217592595</v>
      </c>
      <c r="T2710" s="6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2"/>
        <v>1.01606</v>
      </c>
      <c r="P2711">
        <f t="shared" si="253"/>
        <v>162.33766233766235</v>
      </c>
      <c r="Q2711" t="str">
        <f t="shared" si="254"/>
        <v>theater</v>
      </c>
      <c r="R2711" t="str">
        <f t="shared" si="255"/>
        <v>spaces</v>
      </c>
      <c r="S2711" s="6">
        <f t="shared" si="256"/>
        <v>42612.149780092594</v>
      </c>
      <c r="T2711" s="6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2"/>
        <v>1.5390035000000002</v>
      </c>
      <c r="P2712">
        <f t="shared" si="253"/>
        <v>55.147058823529413</v>
      </c>
      <c r="Q2712" t="str">
        <f t="shared" si="254"/>
        <v>theater</v>
      </c>
      <c r="R2712" t="str">
        <f t="shared" si="255"/>
        <v>spaces</v>
      </c>
      <c r="S2712" s="6">
        <f t="shared" si="256"/>
        <v>41828.229490740741</v>
      </c>
      <c r="T2712" s="6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2"/>
        <v>1.007161125319693</v>
      </c>
      <c r="P2713">
        <f t="shared" si="253"/>
        <v>53.561643835616437</v>
      </c>
      <c r="Q2713" t="str">
        <f t="shared" si="254"/>
        <v>theater</v>
      </c>
      <c r="R2713" t="str">
        <f t="shared" si="255"/>
        <v>spaces</v>
      </c>
      <c r="S2713" s="6">
        <f t="shared" si="256"/>
        <v>41780.745254629634</v>
      </c>
      <c r="T2713" s="6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2"/>
        <v>1.3138181818181818</v>
      </c>
      <c r="P2714">
        <f t="shared" si="253"/>
        <v>38.46153846153846</v>
      </c>
      <c r="Q2714" t="str">
        <f t="shared" si="254"/>
        <v>theater</v>
      </c>
      <c r="R2714" t="str">
        <f t="shared" si="255"/>
        <v>spaces</v>
      </c>
      <c r="S2714" s="6">
        <f t="shared" si="256"/>
        <v>41432.062037037038</v>
      </c>
      <c r="T2714" s="6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2"/>
        <v>1.0224133333333334</v>
      </c>
      <c r="P2715">
        <f t="shared" si="253"/>
        <v>105.63380281690141</v>
      </c>
      <c r="Q2715" t="str">
        <f t="shared" si="254"/>
        <v>theater</v>
      </c>
      <c r="R2715" t="str">
        <f t="shared" si="255"/>
        <v>spaces</v>
      </c>
      <c r="S2715" s="6">
        <f t="shared" si="256"/>
        <v>42322.653749999998</v>
      </c>
      <c r="T2715" s="6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2"/>
        <v>1.1635599999999999</v>
      </c>
      <c r="P2716">
        <f t="shared" si="253"/>
        <v>81.967213114754102</v>
      </c>
      <c r="Q2716" t="str">
        <f t="shared" si="254"/>
        <v>theater</v>
      </c>
      <c r="R2716" t="str">
        <f t="shared" si="255"/>
        <v>spaces</v>
      </c>
      <c r="S2716" s="6">
        <f t="shared" si="256"/>
        <v>42629.655046296291</v>
      </c>
      <c r="T2716" s="6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2"/>
        <v>2.6462241666666664</v>
      </c>
      <c r="P2717">
        <f t="shared" si="253"/>
        <v>21.778584392014519</v>
      </c>
      <c r="Q2717" t="str">
        <f t="shared" si="254"/>
        <v>theater</v>
      </c>
      <c r="R2717" t="str">
        <f t="shared" si="255"/>
        <v>spaces</v>
      </c>
      <c r="S2717" s="6">
        <f t="shared" si="256"/>
        <v>42387.398472222223</v>
      </c>
      <c r="T2717" s="6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2"/>
        <v>1.1998010000000001</v>
      </c>
      <c r="P2718">
        <f t="shared" si="253"/>
        <v>53.475935828877006</v>
      </c>
      <c r="Q2718" t="str">
        <f t="shared" si="254"/>
        <v>theater</v>
      </c>
      <c r="R2718" t="str">
        <f t="shared" si="255"/>
        <v>spaces</v>
      </c>
      <c r="S2718" s="6">
        <f t="shared" si="256"/>
        <v>42255.333252314813</v>
      </c>
      <c r="T2718" s="6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2"/>
        <v>1.2010400000000001</v>
      </c>
      <c r="P2719">
        <f t="shared" si="253"/>
        <v>76.92307692307692</v>
      </c>
      <c r="Q2719" t="str">
        <f t="shared" si="254"/>
        <v>theater</v>
      </c>
      <c r="R2719" t="str">
        <f t="shared" si="255"/>
        <v>spaces</v>
      </c>
      <c r="S2719" s="6">
        <f t="shared" si="256"/>
        <v>41934.914918981485</v>
      </c>
      <c r="T2719" s="6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2"/>
        <v>1.0358333333333334</v>
      </c>
      <c r="P2720">
        <f t="shared" si="253"/>
        <v>121.62162162162163</v>
      </c>
      <c r="Q2720" t="str">
        <f t="shared" si="254"/>
        <v>theater</v>
      </c>
      <c r="R2720" t="str">
        <f t="shared" si="255"/>
        <v>spaces</v>
      </c>
      <c r="S2720" s="6">
        <f t="shared" si="256"/>
        <v>42465.596585648149</v>
      </c>
      <c r="T2720" s="6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2"/>
        <v>1.0883333333333334</v>
      </c>
      <c r="P2721">
        <f t="shared" si="253"/>
        <v>86.956521739130437</v>
      </c>
      <c r="Q2721" t="str">
        <f t="shared" si="254"/>
        <v>theater</v>
      </c>
      <c r="R2721" t="str">
        <f t="shared" si="255"/>
        <v>spaces</v>
      </c>
      <c r="S2721" s="6">
        <f t="shared" si="256"/>
        <v>42418.031180555554</v>
      </c>
      <c r="T2721" s="6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2"/>
        <v>1.1812400000000001</v>
      </c>
      <c r="P2722">
        <f t="shared" si="253"/>
        <v>144.50867052023122</v>
      </c>
      <c r="Q2722" t="str">
        <f t="shared" si="254"/>
        <v>theater</v>
      </c>
      <c r="R2722" t="str">
        <f t="shared" si="255"/>
        <v>spaces</v>
      </c>
      <c r="S2722" s="6">
        <f t="shared" si="256"/>
        <v>42655.465891203698</v>
      </c>
      <c r="T2722" s="6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2"/>
        <v>14.62</v>
      </c>
      <c r="P2723">
        <f t="shared" si="253"/>
        <v>2.7881040892193307</v>
      </c>
      <c r="Q2723" t="str">
        <f t="shared" si="254"/>
        <v>technology</v>
      </c>
      <c r="R2723" t="str">
        <f t="shared" si="255"/>
        <v>hardware</v>
      </c>
      <c r="S2723" s="6">
        <f t="shared" si="256"/>
        <v>41493.543958333335</v>
      </c>
      <c r="T2723" s="6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2"/>
        <v>2.5253999999999999</v>
      </c>
      <c r="P2724">
        <f t="shared" si="253"/>
        <v>27.027027027027028</v>
      </c>
      <c r="Q2724" t="str">
        <f t="shared" si="254"/>
        <v>technology</v>
      </c>
      <c r="R2724" t="str">
        <f t="shared" si="255"/>
        <v>hardware</v>
      </c>
      <c r="S2724" s="6">
        <f t="shared" si="256"/>
        <v>42704.857094907406</v>
      </c>
      <c r="T2724" s="6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2"/>
        <v>1.4005000000000001</v>
      </c>
      <c r="P2725">
        <f t="shared" si="253"/>
        <v>68.181818181818187</v>
      </c>
      <c r="Q2725" t="str">
        <f t="shared" si="254"/>
        <v>technology</v>
      </c>
      <c r="R2725" t="str">
        <f t="shared" si="255"/>
        <v>hardware</v>
      </c>
      <c r="S2725" s="6">
        <f t="shared" si="256"/>
        <v>41944.83898148148</v>
      </c>
      <c r="T2725" s="6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2"/>
        <v>2.9687520259319289</v>
      </c>
      <c r="P2726">
        <f t="shared" si="253"/>
        <v>2.4219823356231598</v>
      </c>
      <c r="Q2726" t="str">
        <f t="shared" si="254"/>
        <v>technology</v>
      </c>
      <c r="R2726" t="str">
        <f t="shared" si="255"/>
        <v>hardware</v>
      </c>
      <c r="S2726" s="6">
        <f t="shared" si="256"/>
        <v>42199.32707175926</v>
      </c>
      <c r="T2726" s="6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2"/>
        <v>1.445425</v>
      </c>
      <c r="P2727">
        <f t="shared" si="253"/>
        <v>353.98230088495575</v>
      </c>
      <c r="Q2727" t="str">
        <f t="shared" si="254"/>
        <v>technology</v>
      </c>
      <c r="R2727" t="str">
        <f t="shared" si="255"/>
        <v>hardware</v>
      </c>
      <c r="S2727" s="6">
        <f t="shared" si="256"/>
        <v>42745.744618055556</v>
      </c>
      <c r="T2727" s="6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2"/>
        <v>1.05745</v>
      </c>
      <c r="P2728">
        <f t="shared" si="253"/>
        <v>247.52475247524754</v>
      </c>
      <c r="Q2728" t="str">
        <f t="shared" si="254"/>
        <v>technology</v>
      </c>
      <c r="R2728" t="str">
        <f t="shared" si="255"/>
        <v>hardware</v>
      </c>
      <c r="S2728" s="6">
        <f t="shared" si="256"/>
        <v>42452.579988425925</v>
      </c>
      <c r="T2728" s="6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2"/>
        <v>4.9321000000000002</v>
      </c>
      <c r="P2729">
        <f t="shared" si="253"/>
        <v>14.144271570014144</v>
      </c>
      <c r="Q2729" t="str">
        <f t="shared" si="254"/>
        <v>technology</v>
      </c>
      <c r="R2729" t="str">
        <f t="shared" si="255"/>
        <v>hardware</v>
      </c>
      <c r="S2729" s="6">
        <f t="shared" si="256"/>
        <v>42198.676655092597</v>
      </c>
      <c r="T2729" s="6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2"/>
        <v>2.0182666666666669</v>
      </c>
      <c r="P2730">
        <f t="shared" si="253"/>
        <v>38.265306122448976</v>
      </c>
      <c r="Q2730" t="str">
        <f t="shared" si="254"/>
        <v>technology</v>
      </c>
      <c r="R2730" t="str">
        <f t="shared" si="255"/>
        <v>hardware</v>
      </c>
      <c r="S2730" s="6">
        <f t="shared" si="256"/>
        <v>42333.59993055556</v>
      </c>
      <c r="T2730" s="6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2"/>
        <v>1.0444</v>
      </c>
      <c r="P2731">
        <f t="shared" si="253"/>
        <v>326.08695652173913</v>
      </c>
      <c r="Q2731" t="str">
        <f t="shared" si="254"/>
        <v>technology</v>
      </c>
      <c r="R2731" t="str">
        <f t="shared" si="255"/>
        <v>hardware</v>
      </c>
      <c r="S2731" s="6">
        <f t="shared" si="256"/>
        <v>42095.240706018521</v>
      </c>
      <c r="T2731" s="6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2"/>
        <v>1.7029262962962963</v>
      </c>
      <c r="P2732">
        <f t="shared" si="253"/>
        <v>39.589442815249264</v>
      </c>
      <c r="Q2732" t="str">
        <f t="shared" si="254"/>
        <v>technology</v>
      </c>
      <c r="R2732" t="str">
        <f t="shared" si="255"/>
        <v>hardware</v>
      </c>
      <c r="S2732" s="6">
        <f t="shared" si="256"/>
        <v>41351.541377314818</v>
      </c>
      <c r="T2732" s="6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2"/>
        <v>1.0430333333333333</v>
      </c>
      <c r="P2733">
        <f t="shared" si="253"/>
        <v>810.81081081081084</v>
      </c>
      <c r="Q2733" t="str">
        <f t="shared" si="254"/>
        <v>technology</v>
      </c>
      <c r="R2733" t="str">
        <f t="shared" si="255"/>
        <v>hardware</v>
      </c>
      <c r="S2733" s="6">
        <f t="shared" si="256"/>
        <v>41872.525717592594</v>
      </c>
      <c r="T2733" s="6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2"/>
        <v>1.1825000000000001</v>
      </c>
      <c r="P2734">
        <f t="shared" si="253"/>
        <v>82.191780821917803</v>
      </c>
      <c r="Q2734" t="str">
        <f t="shared" si="254"/>
        <v>technology</v>
      </c>
      <c r="R2734" t="str">
        <f t="shared" si="255"/>
        <v>hardware</v>
      </c>
      <c r="S2734" s="6">
        <f t="shared" si="256"/>
        <v>41389.808194444442</v>
      </c>
      <c r="T2734" s="6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2"/>
        <v>1.07538</v>
      </c>
      <c r="P2735">
        <f t="shared" si="253"/>
        <v>420.16806722689074</v>
      </c>
      <c r="Q2735" t="str">
        <f t="shared" si="254"/>
        <v>technology</v>
      </c>
      <c r="R2735" t="str">
        <f t="shared" si="255"/>
        <v>hardware</v>
      </c>
      <c r="S2735" s="6">
        <f t="shared" si="256"/>
        <v>42044.272847222222</v>
      </c>
      <c r="T2735" s="6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2"/>
        <v>22603</v>
      </c>
      <c r="P2736">
        <f t="shared" si="253"/>
        <v>6.1349693251533744E-3</v>
      </c>
      <c r="Q2736" t="str">
        <f t="shared" si="254"/>
        <v>technology</v>
      </c>
      <c r="R2736" t="str">
        <f t="shared" si="255"/>
        <v>hardware</v>
      </c>
      <c r="S2736" s="6">
        <f t="shared" si="256"/>
        <v>42626.668888888889</v>
      </c>
      <c r="T2736" s="6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2"/>
        <v>9.7813466666666677</v>
      </c>
      <c r="P2737">
        <f t="shared" si="253"/>
        <v>2.2123893805309733</v>
      </c>
      <c r="Q2737" t="str">
        <f t="shared" si="254"/>
        <v>technology</v>
      </c>
      <c r="R2737" t="str">
        <f t="shared" si="255"/>
        <v>hardware</v>
      </c>
      <c r="S2737" s="6">
        <f t="shared" si="256"/>
        <v>41316.120949074073</v>
      </c>
      <c r="T2737" s="6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2"/>
        <v>1.2290000000000001</v>
      </c>
      <c r="P2738">
        <f t="shared" si="253"/>
        <v>137.93103448275863</v>
      </c>
      <c r="Q2738" t="str">
        <f t="shared" si="254"/>
        <v>technology</v>
      </c>
      <c r="R2738" t="str">
        <f t="shared" si="255"/>
        <v>hardware</v>
      </c>
      <c r="S2738" s="6">
        <f t="shared" si="256"/>
        <v>41722.666354166664</v>
      </c>
      <c r="T2738" s="6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2"/>
        <v>2.4606080000000001</v>
      </c>
      <c r="P2739">
        <f t="shared" si="253"/>
        <v>65.78947368421052</v>
      </c>
      <c r="Q2739" t="str">
        <f t="shared" si="254"/>
        <v>technology</v>
      </c>
      <c r="R2739" t="str">
        <f t="shared" si="255"/>
        <v>hardware</v>
      </c>
      <c r="S2739" s="6">
        <f t="shared" si="256"/>
        <v>41611.917673611111</v>
      </c>
      <c r="T2739" s="6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2"/>
        <v>1.4794</v>
      </c>
      <c r="P2740">
        <f t="shared" si="253"/>
        <v>333.33333333333331</v>
      </c>
      <c r="Q2740" t="str">
        <f t="shared" si="254"/>
        <v>technology</v>
      </c>
      <c r="R2740" t="str">
        <f t="shared" si="255"/>
        <v>hardware</v>
      </c>
      <c r="S2740" s="6">
        <f t="shared" si="256"/>
        <v>42620.143564814818</v>
      </c>
      <c r="T2740" s="6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2"/>
        <v>3.8409090909090908</v>
      </c>
      <c r="P2741">
        <f t="shared" si="253"/>
        <v>5.7591623036649215</v>
      </c>
      <c r="Q2741" t="str">
        <f t="shared" si="254"/>
        <v>technology</v>
      </c>
      <c r="R2741" t="str">
        <f t="shared" si="255"/>
        <v>hardware</v>
      </c>
      <c r="S2741" s="6">
        <f t="shared" si="256"/>
        <v>41719.887928240743</v>
      </c>
      <c r="T2741" s="6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2"/>
        <v>1.0333333333333334</v>
      </c>
      <c r="P2742">
        <f t="shared" si="253"/>
        <v>17.647058823529413</v>
      </c>
      <c r="Q2742" t="str">
        <f t="shared" si="254"/>
        <v>technology</v>
      </c>
      <c r="R2742" t="str">
        <f t="shared" si="255"/>
        <v>hardware</v>
      </c>
      <c r="S2742" s="6">
        <f t="shared" si="256"/>
        <v>42045.031851851847</v>
      </c>
      <c r="T2742" s="6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2"/>
        <v>4.3750000000000004E-3</v>
      </c>
      <c r="P2743">
        <f t="shared" si="253"/>
        <v>2000</v>
      </c>
      <c r="Q2743" t="str">
        <f t="shared" si="254"/>
        <v>publishing</v>
      </c>
      <c r="R2743" t="str">
        <f t="shared" si="255"/>
        <v>children's books</v>
      </c>
      <c r="S2743" s="6">
        <f t="shared" si="256"/>
        <v>41911.657430555555</v>
      </c>
      <c r="T2743" s="6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2"/>
        <v>0.29239999999999999</v>
      </c>
      <c r="P2744">
        <f t="shared" si="253"/>
        <v>138.88888888888889</v>
      </c>
      <c r="Q2744" t="str">
        <f t="shared" si="254"/>
        <v>publishing</v>
      </c>
      <c r="R2744" t="str">
        <f t="shared" si="255"/>
        <v>children's books</v>
      </c>
      <c r="S2744" s="6">
        <f t="shared" si="256"/>
        <v>41030.719756944447</v>
      </c>
      <c r="T2744" s="6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2"/>
        <v>0</v>
      </c>
      <c r="P2745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6">
        <f t="shared" si="256"/>
        <v>42632.328784722224</v>
      </c>
      <c r="T2745" s="6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2"/>
        <v>5.2187499999999998E-2</v>
      </c>
      <c r="P2746">
        <f t="shared" si="253"/>
        <v>727.27272727272725</v>
      </c>
      <c r="Q2746" t="str">
        <f t="shared" si="254"/>
        <v>publishing</v>
      </c>
      <c r="R2746" t="str">
        <f t="shared" si="255"/>
        <v>children's books</v>
      </c>
      <c r="S2746" s="6">
        <f t="shared" si="256"/>
        <v>40938.062476851854</v>
      </c>
      <c r="T2746" s="6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2"/>
        <v>0.21887499999999999</v>
      </c>
      <c r="P2747">
        <f t="shared" si="253"/>
        <v>163.26530612244898</v>
      </c>
      <c r="Q2747" t="str">
        <f t="shared" si="254"/>
        <v>publishing</v>
      </c>
      <c r="R2747" t="str">
        <f t="shared" si="255"/>
        <v>children's books</v>
      </c>
      <c r="S2747" s="6">
        <f t="shared" si="256"/>
        <v>41044.988055555557</v>
      </c>
      <c r="T2747" s="6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2"/>
        <v>0.26700000000000002</v>
      </c>
      <c r="P2748">
        <f t="shared" si="253"/>
        <v>157.89473684210526</v>
      </c>
      <c r="Q2748" t="str">
        <f t="shared" si="254"/>
        <v>publishing</v>
      </c>
      <c r="R2748" t="str">
        <f t="shared" si="255"/>
        <v>children's books</v>
      </c>
      <c r="S2748" s="6">
        <f t="shared" si="256"/>
        <v>41850.781377314815</v>
      </c>
      <c r="T2748" s="6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2"/>
        <v>0.28000000000000003</v>
      </c>
      <c r="P2749">
        <f t="shared" si="253"/>
        <v>125</v>
      </c>
      <c r="Q2749" t="str">
        <f t="shared" si="254"/>
        <v>publishing</v>
      </c>
      <c r="R2749" t="str">
        <f t="shared" si="255"/>
        <v>children's books</v>
      </c>
      <c r="S2749" s="6">
        <f t="shared" si="256"/>
        <v>41044.64811342593</v>
      </c>
      <c r="T2749" s="6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2"/>
        <v>1.06E-2</v>
      </c>
      <c r="P2750">
        <f t="shared" si="253"/>
        <v>1250</v>
      </c>
      <c r="Q2750" t="str">
        <f t="shared" si="254"/>
        <v>publishing</v>
      </c>
      <c r="R2750" t="str">
        <f t="shared" si="255"/>
        <v>children's books</v>
      </c>
      <c r="S2750" s="6">
        <f t="shared" si="256"/>
        <v>42585.7106712963</v>
      </c>
      <c r="T2750" s="6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2"/>
        <v>1.0999999999999999E-2</v>
      </c>
      <c r="P2751">
        <f t="shared" si="253"/>
        <v>5000</v>
      </c>
      <c r="Q2751" t="str">
        <f t="shared" si="254"/>
        <v>publishing</v>
      </c>
      <c r="R2751" t="str">
        <f t="shared" si="255"/>
        <v>children's books</v>
      </c>
      <c r="S2751" s="6">
        <f t="shared" si="256"/>
        <v>42068.799039351856</v>
      </c>
      <c r="T2751" s="6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2"/>
        <v>0</v>
      </c>
      <c r="P2752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6">
        <f t="shared" si="256"/>
        <v>41078.899826388886</v>
      </c>
      <c r="T2752" s="6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2"/>
        <v>0</v>
      </c>
      <c r="P2753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6">
        <f t="shared" si="256"/>
        <v>41747.887060185189</v>
      </c>
      <c r="T2753" s="6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52"/>
        <v>0.11458333333333333</v>
      </c>
      <c r="P2754">
        <f t="shared" si="253"/>
        <v>342.85714285714283</v>
      </c>
      <c r="Q2754" t="str">
        <f t="shared" si="254"/>
        <v>publishing</v>
      </c>
      <c r="R2754" t="str">
        <f t="shared" si="255"/>
        <v>children's books</v>
      </c>
      <c r="S2754" s="6">
        <f t="shared" si="256"/>
        <v>40855.765092592592</v>
      </c>
      <c r="T2754" s="6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258">E2755/D2755</f>
        <v>0.19</v>
      </c>
      <c r="P2755">
        <f t="shared" ref="P2755:P2818" si="259">IFERROR(D2755/L2755,0)</f>
        <v>250</v>
      </c>
      <c r="Q2755" t="str">
        <f t="shared" ref="Q2755:Q2818" si="260">LEFT(N2755,FIND("/",N2755)-1)</f>
        <v>publishing</v>
      </c>
      <c r="R2755" t="str">
        <f t="shared" ref="R2755:R2818" si="261">MID(N2755,FIND("/",N2755)+1,100)</f>
        <v>children's books</v>
      </c>
      <c r="S2755" s="6">
        <f t="shared" ref="S2755:S2818" si="262">(((J2755/60)/60)/24)+DATE(1970,1,1)</f>
        <v>41117.900729166664</v>
      </c>
      <c r="T2755" s="6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58"/>
        <v>0</v>
      </c>
      <c r="P275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6">
        <f t="shared" si="262"/>
        <v>41863.636006944449</v>
      </c>
      <c r="T2756" s="6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58"/>
        <v>0.52</v>
      </c>
      <c r="P2757">
        <f t="shared" si="259"/>
        <v>33.333333333333336</v>
      </c>
      <c r="Q2757" t="str">
        <f t="shared" si="260"/>
        <v>publishing</v>
      </c>
      <c r="R2757" t="str">
        <f t="shared" si="261"/>
        <v>children's books</v>
      </c>
      <c r="S2757" s="6">
        <f t="shared" si="262"/>
        <v>42072.790821759263</v>
      </c>
      <c r="T2757" s="6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58"/>
        <v>0.1048</v>
      </c>
      <c r="P2758">
        <f t="shared" si="259"/>
        <v>303.030303030303</v>
      </c>
      <c r="Q2758" t="str">
        <f t="shared" si="260"/>
        <v>publishing</v>
      </c>
      <c r="R2758" t="str">
        <f t="shared" si="261"/>
        <v>children's books</v>
      </c>
      <c r="S2758" s="6">
        <f t="shared" si="262"/>
        <v>41620.90047453704</v>
      </c>
      <c r="T2758" s="6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58"/>
        <v>6.6666666666666671E-3</v>
      </c>
      <c r="P2759">
        <f t="shared" si="259"/>
        <v>750</v>
      </c>
      <c r="Q2759" t="str">
        <f t="shared" si="260"/>
        <v>publishing</v>
      </c>
      <c r="R2759" t="str">
        <f t="shared" si="261"/>
        <v>children's books</v>
      </c>
      <c r="S2759" s="6">
        <f t="shared" si="262"/>
        <v>42573.65662037037</v>
      </c>
      <c r="T2759" s="6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58"/>
        <v>0.11700000000000001</v>
      </c>
      <c r="P2760">
        <f t="shared" si="259"/>
        <v>333.33333333333331</v>
      </c>
      <c r="Q2760" t="str">
        <f t="shared" si="260"/>
        <v>publishing</v>
      </c>
      <c r="R2760" t="str">
        <f t="shared" si="261"/>
        <v>children's books</v>
      </c>
      <c r="S2760" s="6">
        <f t="shared" si="262"/>
        <v>42639.441932870366</v>
      </c>
      <c r="T2760" s="6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58"/>
        <v>0.105</v>
      </c>
      <c r="P2761">
        <f t="shared" si="259"/>
        <v>500</v>
      </c>
      <c r="Q2761" t="str">
        <f t="shared" si="260"/>
        <v>publishing</v>
      </c>
      <c r="R2761" t="str">
        <f t="shared" si="261"/>
        <v>children's books</v>
      </c>
      <c r="S2761" s="6">
        <f t="shared" si="262"/>
        <v>42524.36650462963</v>
      </c>
      <c r="T2761" s="6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58"/>
        <v>0</v>
      </c>
      <c r="P2762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6">
        <f t="shared" si="262"/>
        <v>41415.461319444446</v>
      </c>
      <c r="T2762" s="6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58"/>
        <v>7.1999999999999998E-3</v>
      </c>
      <c r="P2763">
        <f t="shared" si="259"/>
        <v>1250</v>
      </c>
      <c r="Q2763" t="str">
        <f t="shared" si="260"/>
        <v>publishing</v>
      </c>
      <c r="R2763" t="str">
        <f t="shared" si="261"/>
        <v>children's books</v>
      </c>
      <c r="S2763" s="6">
        <f t="shared" si="262"/>
        <v>41247.063576388886</v>
      </c>
      <c r="T2763" s="6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58"/>
        <v>7.6923076923076927E-3</v>
      </c>
      <c r="P2764">
        <f t="shared" si="259"/>
        <v>3250</v>
      </c>
      <c r="Q2764" t="str">
        <f t="shared" si="260"/>
        <v>publishing</v>
      </c>
      <c r="R2764" t="str">
        <f t="shared" si="261"/>
        <v>children's books</v>
      </c>
      <c r="S2764" s="6">
        <f t="shared" si="262"/>
        <v>40927.036979166667</v>
      </c>
      <c r="T2764" s="6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58"/>
        <v>2.2842639593908631E-3</v>
      </c>
      <c r="P2765">
        <f t="shared" si="259"/>
        <v>13133.333333333334</v>
      </c>
      <c r="Q2765" t="str">
        <f t="shared" si="260"/>
        <v>publishing</v>
      </c>
      <c r="R2765" t="str">
        <f t="shared" si="261"/>
        <v>children's books</v>
      </c>
      <c r="S2765" s="6">
        <f t="shared" si="262"/>
        <v>41373.579675925925</v>
      </c>
      <c r="T2765" s="6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58"/>
        <v>1.125E-2</v>
      </c>
      <c r="P2766">
        <f t="shared" si="259"/>
        <v>1000</v>
      </c>
      <c r="Q2766" t="str">
        <f t="shared" si="260"/>
        <v>publishing</v>
      </c>
      <c r="R2766" t="str">
        <f t="shared" si="261"/>
        <v>children's books</v>
      </c>
      <c r="S2766" s="6">
        <f t="shared" si="262"/>
        <v>41030.292025462964</v>
      </c>
      <c r="T2766" s="6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58"/>
        <v>0</v>
      </c>
      <c r="P2767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6">
        <f t="shared" si="262"/>
        <v>41194.579027777778</v>
      </c>
      <c r="T2767" s="6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58"/>
        <v>0.02</v>
      </c>
      <c r="P2768">
        <f t="shared" si="259"/>
        <v>1250</v>
      </c>
      <c r="Q2768" t="str">
        <f t="shared" si="260"/>
        <v>publishing</v>
      </c>
      <c r="R2768" t="str">
        <f t="shared" si="261"/>
        <v>children's books</v>
      </c>
      <c r="S2768" s="6">
        <f t="shared" si="262"/>
        <v>40736.668032407404</v>
      </c>
      <c r="T2768" s="6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58"/>
        <v>8.5000000000000006E-3</v>
      </c>
      <c r="P2769">
        <f t="shared" si="259"/>
        <v>1333.3333333333333</v>
      </c>
      <c r="Q2769" t="str">
        <f t="shared" si="260"/>
        <v>publishing</v>
      </c>
      <c r="R2769" t="str">
        <f t="shared" si="261"/>
        <v>children's books</v>
      </c>
      <c r="S2769" s="6">
        <f t="shared" si="262"/>
        <v>42172.958912037036</v>
      </c>
      <c r="T2769" s="6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58"/>
        <v>0.14314285714285716</v>
      </c>
      <c r="P2770">
        <f t="shared" si="259"/>
        <v>205.88235294117646</v>
      </c>
      <c r="Q2770" t="str">
        <f t="shared" si="260"/>
        <v>publishing</v>
      </c>
      <c r="R2770" t="str">
        <f t="shared" si="261"/>
        <v>children's books</v>
      </c>
      <c r="S2770" s="6">
        <f t="shared" si="262"/>
        <v>40967.614849537036</v>
      </c>
      <c r="T2770" s="6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58"/>
        <v>2.5000000000000001E-3</v>
      </c>
      <c r="P2771">
        <f t="shared" si="259"/>
        <v>400</v>
      </c>
      <c r="Q2771" t="str">
        <f t="shared" si="260"/>
        <v>publishing</v>
      </c>
      <c r="R2771" t="str">
        <f t="shared" si="261"/>
        <v>children's books</v>
      </c>
      <c r="S2771" s="6">
        <f t="shared" si="262"/>
        <v>41745.826273148145</v>
      </c>
      <c r="T2771" s="6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58"/>
        <v>0.1041125</v>
      </c>
      <c r="P2772">
        <f t="shared" si="259"/>
        <v>606.06060606060601</v>
      </c>
      <c r="Q2772" t="str">
        <f t="shared" si="260"/>
        <v>publishing</v>
      </c>
      <c r="R2772" t="str">
        <f t="shared" si="261"/>
        <v>children's books</v>
      </c>
      <c r="S2772" s="6">
        <f t="shared" si="262"/>
        <v>41686.705208333333</v>
      </c>
      <c r="T2772" s="6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58"/>
        <v>0</v>
      </c>
      <c r="P2773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6">
        <f t="shared" si="262"/>
        <v>41257.531712962962</v>
      </c>
      <c r="T2773" s="6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58"/>
        <v>0</v>
      </c>
      <c r="P2774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6">
        <f t="shared" si="262"/>
        <v>41537.869143518517</v>
      </c>
      <c r="T2774" s="6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58"/>
        <v>1.8867924528301887E-3</v>
      </c>
      <c r="P2775">
        <f t="shared" si="259"/>
        <v>530</v>
      </c>
      <c r="Q2775" t="str">
        <f t="shared" si="260"/>
        <v>publishing</v>
      </c>
      <c r="R2775" t="str">
        <f t="shared" si="261"/>
        <v>children's books</v>
      </c>
      <c r="S2775" s="6">
        <f t="shared" si="262"/>
        <v>42474.86482638889</v>
      </c>
      <c r="T2775" s="6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58"/>
        <v>0.14249999999999999</v>
      </c>
      <c r="P2776">
        <f t="shared" si="259"/>
        <v>307.69230769230768</v>
      </c>
      <c r="Q2776" t="str">
        <f t="shared" si="260"/>
        <v>publishing</v>
      </c>
      <c r="R2776" t="str">
        <f t="shared" si="261"/>
        <v>children's books</v>
      </c>
      <c r="S2776" s="6">
        <f t="shared" si="262"/>
        <v>41311.126481481479</v>
      </c>
      <c r="T2776" s="6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58"/>
        <v>0.03</v>
      </c>
      <c r="P2777">
        <f t="shared" si="259"/>
        <v>2500</v>
      </c>
      <c r="Q2777" t="str">
        <f t="shared" si="260"/>
        <v>publishing</v>
      </c>
      <c r="R2777" t="str">
        <f t="shared" si="261"/>
        <v>children's books</v>
      </c>
      <c r="S2777" s="6">
        <f t="shared" si="262"/>
        <v>40863.013356481482</v>
      </c>
      <c r="T2777" s="6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58"/>
        <v>7.8809523809523815E-2</v>
      </c>
      <c r="P2778">
        <f t="shared" si="259"/>
        <v>583.33333333333337</v>
      </c>
      <c r="Q2778" t="str">
        <f t="shared" si="260"/>
        <v>publishing</v>
      </c>
      <c r="R2778" t="str">
        <f t="shared" si="261"/>
        <v>children's books</v>
      </c>
      <c r="S2778" s="6">
        <f t="shared" si="262"/>
        <v>42136.297175925924</v>
      </c>
      <c r="T2778" s="6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58"/>
        <v>3.3333333333333335E-3</v>
      </c>
      <c r="P2779">
        <f t="shared" si="259"/>
        <v>3000</v>
      </c>
      <c r="Q2779" t="str">
        <f t="shared" si="260"/>
        <v>publishing</v>
      </c>
      <c r="R2779" t="str">
        <f t="shared" si="261"/>
        <v>children's books</v>
      </c>
      <c r="S2779" s="6">
        <f t="shared" si="262"/>
        <v>42172.669027777782</v>
      </c>
      <c r="T2779" s="6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58"/>
        <v>0.25545454545454543</v>
      </c>
      <c r="P2780">
        <f t="shared" si="259"/>
        <v>366.66666666666669</v>
      </c>
      <c r="Q2780" t="str">
        <f t="shared" si="260"/>
        <v>publishing</v>
      </c>
      <c r="R2780" t="str">
        <f t="shared" si="261"/>
        <v>children's books</v>
      </c>
      <c r="S2780" s="6">
        <f t="shared" si="262"/>
        <v>41846.978078703702</v>
      </c>
      <c r="T2780" s="6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58"/>
        <v>2.12E-2</v>
      </c>
      <c r="P2781">
        <f t="shared" si="259"/>
        <v>2500</v>
      </c>
      <c r="Q2781" t="str">
        <f t="shared" si="260"/>
        <v>publishing</v>
      </c>
      <c r="R2781" t="str">
        <f t="shared" si="261"/>
        <v>children's books</v>
      </c>
      <c r="S2781" s="6">
        <f t="shared" si="262"/>
        <v>42300.585891203707</v>
      </c>
      <c r="T2781" s="6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58"/>
        <v>0</v>
      </c>
      <c r="P2782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6">
        <f t="shared" si="262"/>
        <v>42774.447777777779</v>
      </c>
      <c r="T2782" s="6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58"/>
        <v>1.0528</v>
      </c>
      <c r="P2783">
        <f t="shared" si="259"/>
        <v>44.642857142857146</v>
      </c>
      <c r="Q2783" t="str">
        <f t="shared" si="260"/>
        <v>theater</v>
      </c>
      <c r="R2783" t="str">
        <f t="shared" si="261"/>
        <v>plays</v>
      </c>
      <c r="S2783" s="6">
        <f t="shared" si="262"/>
        <v>42018.94159722222</v>
      </c>
      <c r="T2783" s="6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58"/>
        <v>1.2</v>
      </c>
      <c r="P2784">
        <f t="shared" si="259"/>
        <v>55.555555555555557</v>
      </c>
      <c r="Q2784" t="str">
        <f t="shared" si="260"/>
        <v>theater</v>
      </c>
      <c r="R2784" t="str">
        <f t="shared" si="261"/>
        <v>plays</v>
      </c>
      <c r="S2784" s="6">
        <f t="shared" si="262"/>
        <v>42026.924976851849</v>
      </c>
      <c r="T2784" s="6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58"/>
        <v>1.145</v>
      </c>
      <c r="P2785">
        <f t="shared" si="259"/>
        <v>16.393442622950818</v>
      </c>
      <c r="Q2785" t="str">
        <f t="shared" si="260"/>
        <v>theater</v>
      </c>
      <c r="R2785" t="str">
        <f t="shared" si="261"/>
        <v>plays</v>
      </c>
      <c r="S2785" s="6">
        <f t="shared" si="262"/>
        <v>42103.535254629634</v>
      </c>
      <c r="T2785" s="6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58"/>
        <v>1.19</v>
      </c>
      <c r="P2786">
        <f t="shared" si="259"/>
        <v>55.555555555555557</v>
      </c>
      <c r="Q2786" t="str">
        <f t="shared" si="260"/>
        <v>theater</v>
      </c>
      <c r="R2786" t="str">
        <f t="shared" si="261"/>
        <v>plays</v>
      </c>
      <c r="S2786" s="6">
        <f t="shared" si="262"/>
        <v>41920.787534722222</v>
      </c>
      <c r="T2786" s="6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58"/>
        <v>1.0468</v>
      </c>
      <c r="P2787">
        <f t="shared" si="259"/>
        <v>35.2112676056338</v>
      </c>
      <c r="Q2787" t="str">
        <f t="shared" si="260"/>
        <v>theater</v>
      </c>
      <c r="R2787" t="str">
        <f t="shared" si="261"/>
        <v>plays</v>
      </c>
      <c r="S2787" s="6">
        <f t="shared" si="262"/>
        <v>42558.189432870371</v>
      </c>
      <c r="T2787" s="6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58"/>
        <v>1.1783999999999999</v>
      </c>
      <c r="P2788">
        <f t="shared" si="259"/>
        <v>33.783783783783782</v>
      </c>
      <c r="Q2788" t="str">
        <f t="shared" si="260"/>
        <v>theater</v>
      </c>
      <c r="R2788" t="str">
        <f t="shared" si="261"/>
        <v>plays</v>
      </c>
      <c r="S2788" s="6">
        <f t="shared" si="262"/>
        <v>41815.569212962961</v>
      </c>
      <c r="T2788" s="6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58"/>
        <v>1.1970000000000001</v>
      </c>
      <c r="P2789">
        <f t="shared" si="259"/>
        <v>26.315789473684209</v>
      </c>
      <c r="Q2789" t="str">
        <f t="shared" si="260"/>
        <v>theater</v>
      </c>
      <c r="R2789" t="str">
        <f t="shared" si="261"/>
        <v>plays</v>
      </c>
      <c r="S2789" s="6">
        <f t="shared" si="262"/>
        <v>41808.198518518519</v>
      </c>
      <c r="T2789" s="6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58"/>
        <v>1.0249999999999999</v>
      </c>
      <c r="P2790">
        <f t="shared" si="259"/>
        <v>100</v>
      </c>
      <c r="Q2790" t="str">
        <f t="shared" si="260"/>
        <v>theater</v>
      </c>
      <c r="R2790" t="str">
        <f t="shared" si="261"/>
        <v>plays</v>
      </c>
      <c r="S2790" s="6">
        <f t="shared" si="262"/>
        <v>42550.701886574068</v>
      </c>
      <c r="T2790" s="6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58"/>
        <v>1.0116666666666667</v>
      </c>
      <c r="P2791">
        <f t="shared" si="259"/>
        <v>125</v>
      </c>
      <c r="Q2791" t="str">
        <f t="shared" si="260"/>
        <v>theater</v>
      </c>
      <c r="R2791" t="str">
        <f t="shared" si="261"/>
        <v>plays</v>
      </c>
      <c r="S2791" s="6">
        <f t="shared" si="262"/>
        <v>42056.013124999998</v>
      </c>
      <c r="T2791" s="6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58"/>
        <v>1.0533333333333332</v>
      </c>
      <c r="P2792">
        <f t="shared" si="259"/>
        <v>45.454545454545453</v>
      </c>
      <c r="Q2792" t="str">
        <f t="shared" si="260"/>
        <v>theater</v>
      </c>
      <c r="R2792" t="str">
        <f t="shared" si="261"/>
        <v>plays</v>
      </c>
      <c r="S2792" s="6">
        <f t="shared" si="262"/>
        <v>42016.938692129625</v>
      </c>
      <c r="T2792" s="6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58"/>
        <v>1.0249999999999999</v>
      </c>
      <c r="P2793">
        <f t="shared" si="259"/>
        <v>71.428571428571431</v>
      </c>
      <c r="Q2793" t="str">
        <f t="shared" si="260"/>
        <v>theater</v>
      </c>
      <c r="R2793" t="str">
        <f t="shared" si="261"/>
        <v>plays</v>
      </c>
      <c r="S2793" s="6">
        <f t="shared" si="262"/>
        <v>42591.899988425925</v>
      </c>
      <c r="T2793" s="6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58"/>
        <v>1.0760000000000001</v>
      </c>
      <c r="P2794">
        <f t="shared" si="259"/>
        <v>83.333333333333329</v>
      </c>
      <c r="Q2794" t="str">
        <f t="shared" si="260"/>
        <v>theater</v>
      </c>
      <c r="R2794" t="str">
        <f t="shared" si="261"/>
        <v>plays</v>
      </c>
      <c r="S2794" s="6">
        <f t="shared" si="262"/>
        <v>42183.231006944443</v>
      </c>
      <c r="T2794" s="6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58"/>
        <v>1.105675</v>
      </c>
      <c r="P2795">
        <f t="shared" si="259"/>
        <v>136.98630136986301</v>
      </c>
      <c r="Q2795" t="str">
        <f t="shared" si="260"/>
        <v>theater</v>
      </c>
      <c r="R2795" t="str">
        <f t="shared" si="261"/>
        <v>plays</v>
      </c>
      <c r="S2795" s="6">
        <f t="shared" si="262"/>
        <v>42176.419039351851</v>
      </c>
      <c r="T2795" s="6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58"/>
        <v>1.5</v>
      </c>
      <c r="P2796">
        <f t="shared" si="259"/>
        <v>16.666666666666668</v>
      </c>
      <c r="Q2796" t="str">
        <f t="shared" si="260"/>
        <v>theater</v>
      </c>
      <c r="R2796" t="str">
        <f t="shared" si="261"/>
        <v>plays</v>
      </c>
      <c r="S2796" s="6">
        <f t="shared" si="262"/>
        <v>42416.691655092596</v>
      </c>
      <c r="T2796" s="6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58"/>
        <v>1.0428571428571429</v>
      </c>
      <c r="P2797">
        <f t="shared" si="259"/>
        <v>35</v>
      </c>
      <c r="Q2797" t="str">
        <f t="shared" si="260"/>
        <v>theater</v>
      </c>
      <c r="R2797" t="str">
        <f t="shared" si="261"/>
        <v>plays</v>
      </c>
      <c r="S2797" s="6">
        <f t="shared" si="262"/>
        <v>41780.525937500002</v>
      </c>
      <c r="T2797" s="6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58"/>
        <v>1.155</v>
      </c>
      <c r="P2798">
        <f t="shared" si="259"/>
        <v>38.095238095238095</v>
      </c>
      <c r="Q2798" t="str">
        <f t="shared" si="260"/>
        <v>theater</v>
      </c>
      <c r="R2798" t="str">
        <f t="shared" si="261"/>
        <v>plays</v>
      </c>
      <c r="S2798" s="6">
        <f t="shared" si="262"/>
        <v>41795.528101851851</v>
      </c>
      <c r="T2798" s="6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58"/>
        <v>1.02645125</v>
      </c>
      <c r="P2799">
        <f t="shared" si="259"/>
        <v>85.106382978723403</v>
      </c>
      <c r="Q2799" t="str">
        <f t="shared" si="260"/>
        <v>theater</v>
      </c>
      <c r="R2799" t="str">
        <f t="shared" si="261"/>
        <v>plays</v>
      </c>
      <c r="S2799" s="6">
        <f t="shared" si="262"/>
        <v>41798.94027777778</v>
      </c>
      <c r="T2799" s="6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58"/>
        <v>1.014</v>
      </c>
      <c r="P2800">
        <f t="shared" si="259"/>
        <v>35.97122302158273</v>
      </c>
      <c r="Q2800" t="str">
        <f t="shared" si="260"/>
        <v>theater</v>
      </c>
      <c r="R2800" t="str">
        <f t="shared" si="261"/>
        <v>plays</v>
      </c>
      <c r="S2800" s="6">
        <f t="shared" si="262"/>
        <v>42201.675011574072</v>
      </c>
      <c r="T2800" s="6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58"/>
        <v>1.1663479999999999</v>
      </c>
      <c r="P2801">
        <f t="shared" si="259"/>
        <v>38.46153846153846</v>
      </c>
      <c r="Q2801" t="str">
        <f t="shared" si="260"/>
        <v>theater</v>
      </c>
      <c r="R2801" t="str">
        <f t="shared" si="261"/>
        <v>plays</v>
      </c>
      <c r="S2801" s="6">
        <f t="shared" si="262"/>
        <v>42507.264699074076</v>
      </c>
      <c r="T2801" s="6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58"/>
        <v>1.33</v>
      </c>
      <c r="P2802">
        <f t="shared" si="259"/>
        <v>32.258064516129032</v>
      </c>
      <c r="Q2802" t="str">
        <f t="shared" si="260"/>
        <v>theater</v>
      </c>
      <c r="R2802" t="str">
        <f t="shared" si="261"/>
        <v>plays</v>
      </c>
      <c r="S2802" s="6">
        <f t="shared" si="262"/>
        <v>41948.552847222221</v>
      </c>
      <c r="T2802" s="6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58"/>
        <v>1.3320000000000001</v>
      </c>
      <c r="P2803">
        <f t="shared" si="259"/>
        <v>38.46153846153846</v>
      </c>
      <c r="Q2803" t="str">
        <f t="shared" si="260"/>
        <v>theater</v>
      </c>
      <c r="R2803" t="str">
        <f t="shared" si="261"/>
        <v>plays</v>
      </c>
      <c r="S2803" s="6">
        <f t="shared" si="262"/>
        <v>41900.243159722224</v>
      </c>
      <c r="T2803" s="6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58"/>
        <v>1.0183333333333333</v>
      </c>
      <c r="P2804">
        <f t="shared" si="259"/>
        <v>33.333333333333336</v>
      </c>
      <c r="Q2804" t="str">
        <f t="shared" si="260"/>
        <v>theater</v>
      </c>
      <c r="R2804" t="str">
        <f t="shared" si="261"/>
        <v>plays</v>
      </c>
      <c r="S2804" s="6">
        <f t="shared" si="262"/>
        <v>42192.64707175926</v>
      </c>
      <c r="T2804" s="6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58"/>
        <v>1.2795000000000001</v>
      </c>
      <c r="P2805">
        <f t="shared" si="259"/>
        <v>70.921985815602838</v>
      </c>
      <c r="Q2805" t="str">
        <f t="shared" si="260"/>
        <v>theater</v>
      </c>
      <c r="R2805" t="str">
        <f t="shared" si="261"/>
        <v>plays</v>
      </c>
      <c r="S2805" s="6">
        <f t="shared" si="262"/>
        <v>42158.065694444449</v>
      </c>
      <c r="T2805" s="6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58"/>
        <v>1.1499999999999999</v>
      </c>
      <c r="P2806">
        <f t="shared" si="259"/>
        <v>43.478260869565219</v>
      </c>
      <c r="Q2806" t="str">
        <f t="shared" si="260"/>
        <v>theater</v>
      </c>
      <c r="R2806" t="str">
        <f t="shared" si="261"/>
        <v>plays</v>
      </c>
      <c r="S2806" s="6">
        <f t="shared" si="262"/>
        <v>41881.453587962962</v>
      </c>
      <c r="T2806" s="6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58"/>
        <v>1.1000000000000001</v>
      </c>
      <c r="P2807">
        <f t="shared" si="259"/>
        <v>22.222222222222221</v>
      </c>
      <c r="Q2807" t="str">
        <f t="shared" si="260"/>
        <v>theater</v>
      </c>
      <c r="R2807" t="str">
        <f t="shared" si="261"/>
        <v>plays</v>
      </c>
      <c r="S2807" s="6">
        <f t="shared" si="262"/>
        <v>42213.505474537036</v>
      </c>
      <c r="T2807" s="6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58"/>
        <v>1.121</v>
      </c>
      <c r="P2808">
        <f t="shared" si="259"/>
        <v>39.473684210526315</v>
      </c>
      <c r="Q2808" t="str">
        <f t="shared" si="260"/>
        <v>theater</v>
      </c>
      <c r="R2808" t="str">
        <f t="shared" si="261"/>
        <v>plays</v>
      </c>
      <c r="S2808" s="6">
        <f t="shared" si="262"/>
        <v>42185.267245370371</v>
      </c>
      <c r="T2808" s="6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58"/>
        <v>1.26</v>
      </c>
      <c r="P2809">
        <f t="shared" si="259"/>
        <v>53.763440860215056</v>
      </c>
      <c r="Q2809" t="str">
        <f t="shared" si="260"/>
        <v>theater</v>
      </c>
      <c r="R2809" t="str">
        <f t="shared" si="261"/>
        <v>plays</v>
      </c>
      <c r="S2809" s="6">
        <f t="shared" si="262"/>
        <v>42154.873124999998</v>
      </c>
      <c r="T2809" s="6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58"/>
        <v>1.0024444444444445</v>
      </c>
      <c r="P2810">
        <f t="shared" si="259"/>
        <v>65.217391304347828</v>
      </c>
      <c r="Q2810" t="str">
        <f t="shared" si="260"/>
        <v>theater</v>
      </c>
      <c r="R2810" t="str">
        <f t="shared" si="261"/>
        <v>plays</v>
      </c>
      <c r="S2810" s="6">
        <f t="shared" si="262"/>
        <v>42208.84646990741</v>
      </c>
      <c r="T2810" s="6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58"/>
        <v>1.024</v>
      </c>
      <c r="P2811">
        <f t="shared" si="259"/>
        <v>119.04761904761905</v>
      </c>
      <c r="Q2811" t="str">
        <f t="shared" si="260"/>
        <v>theater</v>
      </c>
      <c r="R2811" t="str">
        <f t="shared" si="261"/>
        <v>plays</v>
      </c>
      <c r="S2811" s="6">
        <f t="shared" si="262"/>
        <v>42451.496817129635</v>
      </c>
      <c r="T2811" s="6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58"/>
        <v>1.0820000000000001</v>
      </c>
      <c r="P2812">
        <f t="shared" si="259"/>
        <v>43.859649122807021</v>
      </c>
      <c r="Q2812" t="str">
        <f t="shared" si="260"/>
        <v>theater</v>
      </c>
      <c r="R2812" t="str">
        <f t="shared" si="261"/>
        <v>plays</v>
      </c>
      <c r="S2812" s="6">
        <f t="shared" si="262"/>
        <v>41759.13962962963</v>
      </c>
      <c r="T2812" s="6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58"/>
        <v>1.0026999999999999</v>
      </c>
      <c r="P2813">
        <f t="shared" si="259"/>
        <v>92.592592592592595</v>
      </c>
      <c r="Q2813" t="str">
        <f t="shared" si="260"/>
        <v>theater</v>
      </c>
      <c r="R2813" t="str">
        <f t="shared" si="261"/>
        <v>plays</v>
      </c>
      <c r="S2813" s="6">
        <f t="shared" si="262"/>
        <v>42028.496562500004</v>
      </c>
      <c r="T2813" s="6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58"/>
        <v>1.133</v>
      </c>
      <c r="P2814">
        <f t="shared" si="259"/>
        <v>60.24096385542169</v>
      </c>
      <c r="Q2814" t="str">
        <f t="shared" si="260"/>
        <v>theater</v>
      </c>
      <c r="R2814" t="str">
        <f t="shared" si="261"/>
        <v>plays</v>
      </c>
      <c r="S2814" s="6">
        <f t="shared" si="262"/>
        <v>42054.74418981481</v>
      </c>
      <c r="T2814" s="6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58"/>
        <v>1.2757571428571428</v>
      </c>
      <c r="P2815">
        <f t="shared" si="259"/>
        <v>29.166666666666668</v>
      </c>
      <c r="Q2815" t="str">
        <f t="shared" si="260"/>
        <v>theater</v>
      </c>
      <c r="R2815" t="str">
        <f t="shared" si="261"/>
        <v>plays</v>
      </c>
      <c r="S2815" s="6">
        <f t="shared" si="262"/>
        <v>42693.742604166662</v>
      </c>
      <c r="T2815" s="6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58"/>
        <v>1.0773333333333333</v>
      </c>
      <c r="P2816">
        <f t="shared" si="259"/>
        <v>23.4375</v>
      </c>
      <c r="Q2816" t="str">
        <f t="shared" si="260"/>
        <v>theater</v>
      </c>
      <c r="R2816" t="str">
        <f t="shared" si="261"/>
        <v>plays</v>
      </c>
      <c r="S2816" s="6">
        <f t="shared" si="262"/>
        <v>42103.399479166663</v>
      </c>
      <c r="T2816" s="6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58"/>
        <v>2.42</v>
      </c>
      <c r="P2817">
        <f t="shared" si="259"/>
        <v>17.857142857142858</v>
      </c>
      <c r="Q2817" t="str">
        <f t="shared" si="260"/>
        <v>theater</v>
      </c>
      <c r="R2817" t="str">
        <f t="shared" si="261"/>
        <v>plays</v>
      </c>
      <c r="S2817" s="6">
        <f t="shared" si="262"/>
        <v>42559.776724537034</v>
      </c>
      <c r="T2817" s="6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258"/>
        <v>1.4156666666666666</v>
      </c>
      <c r="P2818">
        <f t="shared" si="259"/>
        <v>17.751479289940828</v>
      </c>
      <c r="Q2818" t="str">
        <f t="shared" si="260"/>
        <v>theater</v>
      </c>
      <c r="R2818" t="str">
        <f t="shared" si="261"/>
        <v>plays</v>
      </c>
      <c r="S2818" s="6">
        <f t="shared" si="262"/>
        <v>42188.467499999999</v>
      </c>
      <c r="T2818" s="6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264">E2819/D2819</f>
        <v>1.3</v>
      </c>
      <c r="P2819">
        <f t="shared" ref="P2819:P2882" si="265">IFERROR(D2819/L2819,0)</f>
        <v>18.181818181818183</v>
      </c>
      <c r="Q2819" t="str">
        <f t="shared" ref="Q2819:Q2882" si="266">LEFT(N2819,FIND("/",N2819)-1)</f>
        <v>theater</v>
      </c>
      <c r="R2819" t="str">
        <f t="shared" ref="R2819:R2882" si="267">MID(N2819,FIND("/",N2819)+1,100)</f>
        <v>plays</v>
      </c>
      <c r="S2819" s="6">
        <f t="shared" ref="S2819:S2882" si="268">(((J2819/60)/60)/24)+DATE(1970,1,1)</f>
        <v>42023.634976851856</v>
      </c>
      <c r="T2819" s="6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4"/>
        <v>1.0603</v>
      </c>
      <c r="P2820">
        <f t="shared" si="265"/>
        <v>98.039215686274517</v>
      </c>
      <c r="Q2820" t="str">
        <f t="shared" si="266"/>
        <v>theater</v>
      </c>
      <c r="R2820" t="str">
        <f t="shared" si="267"/>
        <v>plays</v>
      </c>
      <c r="S2820" s="6">
        <f t="shared" si="268"/>
        <v>42250.598217592589</v>
      </c>
      <c r="T2820" s="6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4"/>
        <v>1.048</v>
      </c>
      <c r="P2821">
        <f t="shared" si="265"/>
        <v>48.07692307692308</v>
      </c>
      <c r="Q2821" t="str">
        <f t="shared" si="266"/>
        <v>theater</v>
      </c>
      <c r="R2821" t="str">
        <f t="shared" si="267"/>
        <v>plays</v>
      </c>
      <c r="S2821" s="6">
        <f t="shared" si="268"/>
        <v>42139.525567129633</v>
      </c>
      <c r="T2821" s="6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4"/>
        <v>1.36</v>
      </c>
      <c r="P2822">
        <f t="shared" si="265"/>
        <v>10</v>
      </c>
      <c r="Q2822" t="str">
        <f t="shared" si="266"/>
        <v>theater</v>
      </c>
      <c r="R2822" t="str">
        <f t="shared" si="267"/>
        <v>plays</v>
      </c>
      <c r="S2822" s="6">
        <f t="shared" si="268"/>
        <v>42401.610983796301</v>
      </c>
      <c r="T2822" s="6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4"/>
        <v>1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6">
        <f t="shared" si="268"/>
        <v>41875.922858796301</v>
      </c>
      <c r="T2823" s="6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4"/>
        <v>1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6">
        <f t="shared" si="268"/>
        <v>42060.683935185181</v>
      </c>
      <c r="T2824" s="6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4"/>
        <v>1.24</v>
      </c>
      <c r="P2825">
        <f t="shared" si="265"/>
        <v>7.1428571428571432</v>
      </c>
      <c r="Q2825" t="str">
        <f t="shared" si="266"/>
        <v>theater</v>
      </c>
      <c r="R2825" t="str">
        <f t="shared" si="267"/>
        <v>plays</v>
      </c>
      <c r="S2825" s="6">
        <f t="shared" si="268"/>
        <v>42067.011643518519</v>
      </c>
      <c r="T2825" s="6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4"/>
        <v>1.1692307692307693</v>
      </c>
      <c r="P2826">
        <f t="shared" si="265"/>
        <v>43.333333333333336</v>
      </c>
      <c r="Q2826" t="str">
        <f t="shared" si="266"/>
        <v>theater</v>
      </c>
      <c r="R2826" t="str">
        <f t="shared" si="267"/>
        <v>plays</v>
      </c>
      <c r="S2826" s="6">
        <f t="shared" si="268"/>
        <v>42136.270787037036</v>
      </c>
      <c r="T2826" s="6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4"/>
        <v>1.0333333333333334</v>
      </c>
      <c r="P2827">
        <f t="shared" si="265"/>
        <v>58.823529411764703</v>
      </c>
      <c r="Q2827" t="str">
        <f t="shared" si="266"/>
        <v>theater</v>
      </c>
      <c r="R2827" t="str">
        <f t="shared" si="267"/>
        <v>plays</v>
      </c>
      <c r="S2827" s="6">
        <f t="shared" si="268"/>
        <v>42312.792662037042</v>
      </c>
      <c r="T2827" s="6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4"/>
        <v>1.0774999999999999</v>
      </c>
      <c r="P2828">
        <f t="shared" si="265"/>
        <v>105.26315789473684</v>
      </c>
      <c r="Q2828" t="str">
        <f t="shared" si="266"/>
        <v>theater</v>
      </c>
      <c r="R2828" t="str">
        <f t="shared" si="267"/>
        <v>plays</v>
      </c>
      <c r="S2828" s="6">
        <f t="shared" si="268"/>
        <v>42171.034861111111</v>
      </c>
      <c r="T2828" s="6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4"/>
        <v>1.2024999999999999</v>
      </c>
      <c r="P2829">
        <f t="shared" si="265"/>
        <v>86.956521739130437</v>
      </c>
      <c r="Q2829" t="str">
        <f t="shared" si="266"/>
        <v>theater</v>
      </c>
      <c r="R2829" t="str">
        <f t="shared" si="267"/>
        <v>plays</v>
      </c>
      <c r="S2829" s="6">
        <f t="shared" si="268"/>
        <v>42494.683634259258</v>
      </c>
      <c r="T2829" s="6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4"/>
        <v>1.0037894736842106</v>
      </c>
      <c r="P2830">
        <f t="shared" si="265"/>
        <v>97.9381443298969</v>
      </c>
      <c r="Q2830" t="str">
        <f t="shared" si="266"/>
        <v>theater</v>
      </c>
      <c r="R2830" t="str">
        <f t="shared" si="267"/>
        <v>plays</v>
      </c>
      <c r="S2830" s="6">
        <f t="shared" si="268"/>
        <v>42254.264687499999</v>
      </c>
      <c r="T2830" s="6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4"/>
        <v>1.0651999999999999</v>
      </c>
      <c r="P2831">
        <f t="shared" si="265"/>
        <v>32.89473684210526</v>
      </c>
      <c r="Q2831" t="str">
        <f t="shared" si="266"/>
        <v>theater</v>
      </c>
      <c r="R2831" t="str">
        <f t="shared" si="267"/>
        <v>plays</v>
      </c>
      <c r="S2831" s="6">
        <f t="shared" si="268"/>
        <v>42495.434236111112</v>
      </c>
      <c r="T2831" s="6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4"/>
        <v>1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6">
        <f t="shared" si="268"/>
        <v>41758.839675925927</v>
      </c>
      <c r="T2832" s="6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4"/>
        <v>1.1066666666666667</v>
      </c>
      <c r="P2833">
        <f t="shared" si="265"/>
        <v>57.692307692307693</v>
      </c>
      <c r="Q2833" t="str">
        <f t="shared" si="266"/>
        <v>theater</v>
      </c>
      <c r="R2833" t="str">
        <f t="shared" si="267"/>
        <v>plays</v>
      </c>
      <c r="S2833" s="6">
        <f t="shared" si="268"/>
        <v>42171.824884259258</v>
      </c>
      <c r="T2833" s="6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4"/>
        <v>1.1471959999999999</v>
      </c>
      <c r="P2834">
        <f t="shared" si="265"/>
        <v>26.315789473684209</v>
      </c>
      <c r="Q2834" t="str">
        <f t="shared" si="266"/>
        <v>theater</v>
      </c>
      <c r="R2834" t="str">
        <f t="shared" si="267"/>
        <v>plays</v>
      </c>
      <c r="S2834" s="6">
        <f t="shared" si="268"/>
        <v>41938.709421296298</v>
      </c>
      <c r="T2834" s="6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4"/>
        <v>1.0825925925925926</v>
      </c>
      <c r="P2835">
        <f t="shared" si="265"/>
        <v>77.142857142857139</v>
      </c>
      <c r="Q2835" t="str">
        <f t="shared" si="266"/>
        <v>theater</v>
      </c>
      <c r="R2835" t="str">
        <f t="shared" si="267"/>
        <v>plays</v>
      </c>
      <c r="S2835" s="6">
        <f t="shared" si="268"/>
        <v>42268.127696759257</v>
      </c>
      <c r="T2835" s="6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4"/>
        <v>1.7</v>
      </c>
      <c r="P2836">
        <f t="shared" si="265"/>
        <v>38.095238095238095</v>
      </c>
      <c r="Q2836" t="str">
        <f t="shared" si="266"/>
        <v>theater</v>
      </c>
      <c r="R2836" t="str">
        <f t="shared" si="267"/>
        <v>plays</v>
      </c>
      <c r="S2836" s="6">
        <f t="shared" si="268"/>
        <v>42019.959837962961</v>
      </c>
      <c r="T2836" s="6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4"/>
        <v>1.8709899999999999</v>
      </c>
      <c r="P2837">
        <f t="shared" si="265"/>
        <v>10.75268817204301</v>
      </c>
      <c r="Q2837" t="str">
        <f t="shared" si="266"/>
        <v>theater</v>
      </c>
      <c r="R2837" t="str">
        <f t="shared" si="267"/>
        <v>plays</v>
      </c>
      <c r="S2837" s="6">
        <f t="shared" si="268"/>
        <v>42313.703900462962</v>
      </c>
      <c r="T2837" s="6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4"/>
        <v>1.0777777777777777</v>
      </c>
      <c r="P2838">
        <f t="shared" si="265"/>
        <v>40.909090909090907</v>
      </c>
      <c r="Q2838" t="str">
        <f t="shared" si="266"/>
        <v>theater</v>
      </c>
      <c r="R2838" t="str">
        <f t="shared" si="267"/>
        <v>plays</v>
      </c>
      <c r="S2838" s="6">
        <f t="shared" si="268"/>
        <v>42746.261782407411</v>
      </c>
      <c r="T2838" s="6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4"/>
        <v>1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6">
        <f t="shared" si="268"/>
        <v>42307.908379629633</v>
      </c>
      <c r="T2839" s="6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4"/>
        <v>1.2024999999999999</v>
      </c>
      <c r="P2840">
        <f t="shared" si="265"/>
        <v>37.037037037037038</v>
      </c>
      <c r="Q2840" t="str">
        <f t="shared" si="266"/>
        <v>theater</v>
      </c>
      <c r="R2840" t="str">
        <f t="shared" si="267"/>
        <v>plays</v>
      </c>
      <c r="S2840" s="6">
        <f t="shared" si="268"/>
        <v>41842.607592592591</v>
      </c>
      <c r="T2840" s="6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4"/>
        <v>1.1142857142857143</v>
      </c>
      <c r="P2841">
        <f t="shared" si="265"/>
        <v>112.90322580645162</v>
      </c>
      <c r="Q2841" t="str">
        <f t="shared" si="266"/>
        <v>theater</v>
      </c>
      <c r="R2841" t="str">
        <f t="shared" si="267"/>
        <v>plays</v>
      </c>
      <c r="S2841" s="6">
        <f t="shared" si="268"/>
        <v>41853.240208333329</v>
      </c>
      <c r="T2841" s="6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4"/>
        <v>1.04</v>
      </c>
      <c r="P2842">
        <f t="shared" si="265"/>
        <v>18.939393939393938</v>
      </c>
      <c r="Q2842" t="str">
        <f t="shared" si="266"/>
        <v>theater</v>
      </c>
      <c r="R2842" t="str">
        <f t="shared" si="267"/>
        <v>plays</v>
      </c>
      <c r="S2842" s="6">
        <f t="shared" si="268"/>
        <v>42060.035636574074</v>
      </c>
      <c r="T2842" s="6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4"/>
        <v>0.01</v>
      </c>
      <c r="P2843">
        <f t="shared" si="265"/>
        <v>1000</v>
      </c>
      <c r="Q2843" t="str">
        <f t="shared" si="266"/>
        <v>theater</v>
      </c>
      <c r="R2843" t="str">
        <f t="shared" si="267"/>
        <v>plays</v>
      </c>
      <c r="S2843" s="6">
        <f t="shared" si="268"/>
        <v>42291.739548611105</v>
      </c>
      <c r="T2843" s="6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4"/>
        <v>0</v>
      </c>
      <c r="P2844">
        <f t="shared" si="265"/>
        <v>0</v>
      </c>
      <c r="Q2844" t="str">
        <f t="shared" si="266"/>
        <v>theater</v>
      </c>
      <c r="R2844" t="str">
        <f t="shared" si="267"/>
        <v>plays</v>
      </c>
      <c r="S2844" s="6">
        <f t="shared" si="268"/>
        <v>41784.952488425923</v>
      </c>
      <c r="T2844" s="6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4"/>
        <v>0</v>
      </c>
      <c r="P2845">
        <f t="shared" si="265"/>
        <v>0</v>
      </c>
      <c r="Q2845" t="str">
        <f t="shared" si="266"/>
        <v>theater</v>
      </c>
      <c r="R2845" t="str">
        <f t="shared" si="267"/>
        <v>plays</v>
      </c>
      <c r="S2845" s="6">
        <f t="shared" si="268"/>
        <v>42492.737847222219</v>
      </c>
      <c r="T2845" s="6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4"/>
        <v>5.4545454545454543E-2</v>
      </c>
      <c r="P2846">
        <f t="shared" si="265"/>
        <v>550</v>
      </c>
      <c r="Q2846" t="str">
        <f t="shared" si="266"/>
        <v>theater</v>
      </c>
      <c r="R2846" t="str">
        <f t="shared" si="267"/>
        <v>plays</v>
      </c>
      <c r="S2846" s="6">
        <f t="shared" si="268"/>
        <v>42709.546064814815</v>
      </c>
      <c r="T2846" s="6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4"/>
        <v>0.31546666666666667</v>
      </c>
      <c r="P2847">
        <f t="shared" si="265"/>
        <v>192.30769230769232</v>
      </c>
      <c r="Q2847" t="str">
        <f t="shared" si="266"/>
        <v>theater</v>
      </c>
      <c r="R2847" t="str">
        <f t="shared" si="267"/>
        <v>plays</v>
      </c>
      <c r="S2847" s="6">
        <f t="shared" si="268"/>
        <v>42103.016585648147</v>
      </c>
      <c r="T2847" s="6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4"/>
        <v>0</v>
      </c>
      <c r="P2848">
        <f t="shared" si="265"/>
        <v>0</v>
      </c>
      <c r="Q2848" t="str">
        <f t="shared" si="266"/>
        <v>theater</v>
      </c>
      <c r="R2848" t="str">
        <f t="shared" si="267"/>
        <v>plays</v>
      </c>
      <c r="S2848" s="6">
        <f t="shared" si="268"/>
        <v>42108.692060185189</v>
      </c>
      <c r="T2848" s="6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4"/>
        <v>0</v>
      </c>
      <c r="P2849">
        <f t="shared" si="265"/>
        <v>0</v>
      </c>
      <c r="Q2849" t="str">
        <f t="shared" si="266"/>
        <v>theater</v>
      </c>
      <c r="R2849" t="str">
        <f t="shared" si="267"/>
        <v>plays</v>
      </c>
      <c r="S2849" s="6">
        <f t="shared" si="268"/>
        <v>42453.806307870371</v>
      </c>
      <c r="T2849" s="6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4"/>
        <v>2E-3</v>
      </c>
      <c r="P2850">
        <f t="shared" si="265"/>
        <v>11666.666666666666</v>
      </c>
      <c r="Q2850" t="str">
        <f t="shared" si="266"/>
        <v>theater</v>
      </c>
      <c r="R2850" t="str">
        <f t="shared" si="267"/>
        <v>plays</v>
      </c>
      <c r="S2850" s="6">
        <f t="shared" si="268"/>
        <v>42123.648831018523</v>
      </c>
      <c r="T2850" s="6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4"/>
        <v>0.01</v>
      </c>
      <c r="P2851">
        <f t="shared" si="265"/>
        <v>500</v>
      </c>
      <c r="Q2851" t="str">
        <f t="shared" si="266"/>
        <v>theater</v>
      </c>
      <c r="R2851" t="str">
        <f t="shared" si="267"/>
        <v>plays</v>
      </c>
      <c r="S2851" s="6">
        <f t="shared" si="268"/>
        <v>42453.428240740745</v>
      </c>
      <c r="T2851" s="6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4"/>
        <v>3.8875E-2</v>
      </c>
      <c r="P2852">
        <f t="shared" si="265"/>
        <v>615.38461538461536</v>
      </c>
      <c r="Q2852" t="str">
        <f t="shared" si="266"/>
        <v>theater</v>
      </c>
      <c r="R2852" t="str">
        <f t="shared" si="267"/>
        <v>plays</v>
      </c>
      <c r="S2852" s="6">
        <f t="shared" si="268"/>
        <v>41858.007071759261</v>
      </c>
      <c r="T2852" s="6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4"/>
        <v>0</v>
      </c>
      <c r="P2853">
        <f t="shared" si="265"/>
        <v>0</v>
      </c>
      <c r="Q2853" t="str">
        <f t="shared" si="266"/>
        <v>theater</v>
      </c>
      <c r="R2853" t="str">
        <f t="shared" si="267"/>
        <v>plays</v>
      </c>
      <c r="S2853" s="6">
        <f t="shared" si="268"/>
        <v>42390.002650462964</v>
      </c>
      <c r="T2853" s="6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4"/>
        <v>1.9E-2</v>
      </c>
      <c r="P2854">
        <f t="shared" si="265"/>
        <v>833.33333333333337</v>
      </c>
      <c r="Q2854" t="str">
        <f t="shared" si="266"/>
        <v>theater</v>
      </c>
      <c r="R2854" t="str">
        <f t="shared" si="267"/>
        <v>plays</v>
      </c>
      <c r="S2854" s="6">
        <f t="shared" si="268"/>
        <v>41781.045173611114</v>
      </c>
      <c r="T2854" s="6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4"/>
        <v>0</v>
      </c>
      <c r="P2855">
        <f t="shared" si="265"/>
        <v>0</v>
      </c>
      <c r="Q2855" t="str">
        <f t="shared" si="266"/>
        <v>theater</v>
      </c>
      <c r="R2855" t="str">
        <f t="shared" si="267"/>
        <v>plays</v>
      </c>
      <c r="S2855" s="6">
        <f t="shared" si="268"/>
        <v>41836.190937499996</v>
      </c>
      <c r="T2855" s="6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4"/>
        <v>0.41699999999999998</v>
      </c>
      <c r="P2856">
        <f t="shared" si="265"/>
        <v>71.428571428571431</v>
      </c>
      <c r="Q2856" t="str">
        <f t="shared" si="266"/>
        <v>theater</v>
      </c>
      <c r="R2856" t="str">
        <f t="shared" si="267"/>
        <v>plays</v>
      </c>
      <c r="S2856" s="6">
        <f t="shared" si="268"/>
        <v>42111.71665509259</v>
      </c>
      <c r="T2856" s="6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4"/>
        <v>0.5</v>
      </c>
      <c r="P2857">
        <f t="shared" si="265"/>
        <v>120</v>
      </c>
      <c r="Q2857" t="str">
        <f t="shared" si="266"/>
        <v>theater</v>
      </c>
      <c r="R2857" t="str">
        <f t="shared" si="267"/>
        <v>plays</v>
      </c>
      <c r="S2857" s="6">
        <f t="shared" si="268"/>
        <v>42370.007766203707</v>
      </c>
      <c r="T2857" s="6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4"/>
        <v>4.8666666666666664E-2</v>
      </c>
      <c r="P2858">
        <f t="shared" si="265"/>
        <v>500</v>
      </c>
      <c r="Q2858" t="str">
        <f t="shared" si="266"/>
        <v>theater</v>
      </c>
      <c r="R2858" t="str">
        <f t="shared" si="267"/>
        <v>plays</v>
      </c>
      <c r="S2858" s="6">
        <f t="shared" si="268"/>
        <v>42165.037581018521</v>
      </c>
      <c r="T2858" s="6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4"/>
        <v>0.19736842105263158</v>
      </c>
      <c r="P2859">
        <f t="shared" si="265"/>
        <v>2533.3333333333335</v>
      </c>
      <c r="Q2859" t="str">
        <f t="shared" si="266"/>
        <v>theater</v>
      </c>
      <c r="R2859" t="str">
        <f t="shared" si="267"/>
        <v>plays</v>
      </c>
      <c r="S2859" s="6">
        <f t="shared" si="268"/>
        <v>42726.920081018514</v>
      </c>
      <c r="T2859" s="6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4"/>
        <v>0</v>
      </c>
      <c r="P2860">
        <f t="shared" si="265"/>
        <v>0</v>
      </c>
      <c r="Q2860" t="str">
        <f t="shared" si="266"/>
        <v>theater</v>
      </c>
      <c r="R2860" t="str">
        <f t="shared" si="267"/>
        <v>plays</v>
      </c>
      <c r="S2860" s="6">
        <f t="shared" si="268"/>
        <v>41954.545081018514</v>
      </c>
      <c r="T2860" s="6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4"/>
        <v>1.7500000000000002E-2</v>
      </c>
      <c r="P2861">
        <f t="shared" si="265"/>
        <v>2000</v>
      </c>
      <c r="Q2861" t="str">
        <f t="shared" si="266"/>
        <v>theater</v>
      </c>
      <c r="R2861" t="str">
        <f t="shared" si="267"/>
        <v>plays</v>
      </c>
      <c r="S2861" s="6">
        <f t="shared" si="268"/>
        <v>42233.362314814818</v>
      </c>
      <c r="T2861" s="6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4"/>
        <v>6.6500000000000004E-2</v>
      </c>
      <c r="P2862">
        <f t="shared" si="265"/>
        <v>444.44444444444446</v>
      </c>
      <c r="Q2862" t="str">
        <f t="shared" si="266"/>
        <v>theater</v>
      </c>
      <c r="R2862" t="str">
        <f t="shared" si="267"/>
        <v>plays</v>
      </c>
      <c r="S2862" s="6">
        <f t="shared" si="268"/>
        <v>42480.800648148142</v>
      </c>
      <c r="T2862" s="6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4"/>
        <v>0.32</v>
      </c>
      <c r="P2863">
        <f t="shared" si="265"/>
        <v>83.333333333333329</v>
      </c>
      <c r="Q2863" t="str">
        <f t="shared" si="266"/>
        <v>theater</v>
      </c>
      <c r="R2863" t="str">
        <f t="shared" si="267"/>
        <v>plays</v>
      </c>
      <c r="S2863" s="6">
        <f t="shared" si="268"/>
        <v>42257.590833333335</v>
      </c>
      <c r="T2863" s="6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4"/>
        <v>4.3307086614173228E-3</v>
      </c>
      <c r="P2864">
        <f t="shared" si="265"/>
        <v>4233.333333333333</v>
      </c>
      <c r="Q2864" t="str">
        <f t="shared" si="266"/>
        <v>theater</v>
      </c>
      <c r="R2864" t="str">
        <f t="shared" si="267"/>
        <v>plays</v>
      </c>
      <c r="S2864" s="6">
        <f t="shared" si="268"/>
        <v>41784.789687500001</v>
      </c>
      <c r="T2864" s="6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4"/>
        <v>4.0000000000000002E-4</v>
      </c>
      <c r="P2865">
        <f t="shared" si="265"/>
        <v>50000</v>
      </c>
      <c r="Q2865" t="str">
        <f t="shared" si="266"/>
        <v>theater</v>
      </c>
      <c r="R2865" t="str">
        <f t="shared" si="267"/>
        <v>plays</v>
      </c>
      <c r="S2865" s="6">
        <f t="shared" si="268"/>
        <v>41831.675034722226</v>
      </c>
      <c r="T2865" s="6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4"/>
        <v>1.6E-2</v>
      </c>
      <c r="P2866">
        <f t="shared" si="265"/>
        <v>833.33333333333337</v>
      </c>
      <c r="Q2866" t="str">
        <f t="shared" si="266"/>
        <v>theater</v>
      </c>
      <c r="R2866" t="str">
        <f t="shared" si="267"/>
        <v>plays</v>
      </c>
      <c r="S2866" s="6">
        <f t="shared" si="268"/>
        <v>42172.613506944443</v>
      </c>
      <c r="T2866" s="6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4"/>
        <v>0</v>
      </c>
      <c r="P2867">
        <f t="shared" si="265"/>
        <v>0</v>
      </c>
      <c r="Q2867" t="str">
        <f t="shared" si="266"/>
        <v>theater</v>
      </c>
      <c r="R2867" t="str">
        <f t="shared" si="267"/>
        <v>plays</v>
      </c>
      <c r="S2867" s="6">
        <f t="shared" si="268"/>
        <v>41950.114108796297</v>
      </c>
      <c r="T2867" s="6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4"/>
        <v>8.9999999999999993E-3</v>
      </c>
      <c r="P2868">
        <f t="shared" si="265"/>
        <v>2500</v>
      </c>
      <c r="Q2868" t="str">
        <f t="shared" si="266"/>
        <v>theater</v>
      </c>
      <c r="R2868" t="str">
        <f t="shared" si="267"/>
        <v>plays</v>
      </c>
      <c r="S2868" s="6">
        <f t="shared" si="268"/>
        <v>42627.955104166671</v>
      </c>
      <c r="T2868" s="6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4"/>
        <v>0.2016</v>
      </c>
      <c r="P2869">
        <f t="shared" si="265"/>
        <v>250</v>
      </c>
      <c r="Q2869" t="str">
        <f t="shared" si="266"/>
        <v>theater</v>
      </c>
      <c r="R2869" t="str">
        <f t="shared" si="267"/>
        <v>plays</v>
      </c>
      <c r="S2869" s="6">
        <f t="shared" si="268"/>
        <v>42531.195277777777</v>
      </c>
      <c r="T2869" s="6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4"/>
        <v>0.42011733333333334</v>
      </c>
      <c r="P2870">
        <f t="shared" si="265"/>
        <v>250</v>
      </c>
      <c r="Q2870" t="str">
        <f t="shared" si="266"/>
        <v>theater</v>
      </c>
      <c r="R2870" t="str">
        <f t="shared" si="267"/>
        <v>plays</v>
      </c>
      <c r="S2870" s="6">
        <f t="shared" si="268"/>
        <v>42618.827013888891</v>
      </c>
      <c r="T2870" s="6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4"/>
        <v>8.8500000000000002E-3</v>
      </c>
      <c r="P2871">
        <f t="shared" si="265"/>
        <v>4000</v>
      </c>
      <c r="Q2871" t="str">
        <f t="shared" si="266"/>
        <v>theater</v>
      </c>
      <c r="R2871" t="str">
        <f t="shared" si="267"/>
        <v>plays</v>
      </c>
      <c r="S2871" s="6">
        <f t="shared" si="268"/>
        <v>42540.593530092592</v>
      </c>
      <c r="T2871" s="6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4"/>
        <v>0.15</v>
      </c>
      <c r="P2872">
        <f t="shared" si="265"/>
        <v>555.55555555555554</v>
      </c>
      <c r="Q2872" t="str">
        <f t="shared" si="266"/>
        <v>theater</v>
      </c>
      <c r="R2872" t="str">
        <f t="shared" si="267"/>
        <v>plays</v>
      </c>
      <c r="S2872" s="6">
        <f t="shared" si="268"/>
        <v>41746.189409722225</v>
      </c>
      <c r="T2872" s="6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4"/>
        <v>4.6699999999999998E-2</v>
      </c>
      <c r="P2873">
        <f t="shared" si="265"/>
        <v>769.23076923076928</v>
      </c>
      <c r="Q2873" t="str">
        <f t="shared" si="266"/>
        <v>theater</v>
      </c>
      <c r="R2873" t="str">
        <f t="shared" si="267"/>
        <v>plays</v>
      </c>
      <c r="S2873" s="6">
        <f t="shared" si="268"/>
        <v>41974.738576388889</v>
      </c>
      <c r="T2873" s="6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4"/>
        <v>0</v>
      </c>
      <c r="P2874">
        <f t="shared" si="265"/>
        <v>0</v>
      </c>
      <c r="Q2874" t="str">
        <f t="shared" si="266"/>
        <v>theater</v>
      </c>
      <c r="R2874" t="str">
        <f t="shared" si="267"/>
        <v>plays</v>
      </c>
      <c r="S2874" s="6">
        <f t="shared" si="268"/>
        <v>42115.11618055556</v>
      </c>
      <c r="T2874" s="6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4"/>
        <v>0.38119999999999998</v>
      </c>
      <c r="P2875">
        <f t="shared" si="265"/>
        <v>312.5</v>
      </c>
      <c r="Q2875" t="str">
        <f t="shared" si="266"/>
        <v>theater</v>
      </c>
      <c r="R2875" t="str">
        <f t="shared" si="267"/>
        <v>plays</v>
      </c>
      <c r="S2875" s="6">
        <f t="shared" si="268"/>
        <v>42002.817488425921</v>
      </c>
      <c r="T2875" s="6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4"/>
        <v>5.4199999999999998E-2</v>
      </c>
      <c r="P2876">
        <f t="shared" si="265"/>
        <v>1666.6666666666667</v>
      </c>
      <c r="Q2876" t="str">
        <f t="shared" si="266"/>
        <v>theater</v>
      </c>
      <c r="R2876" t="str">
        <f t="shared" si="267"/>
        <v>plays</v>
      </c>
      <c r="S2876" s="6">
        <f t="shared" si="268"/>
        <v>42722.84474537037</v>
      </c>
      <c r="T2876" s="6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4"/>
        <v>3.5E-4</v>
      </c>
      <c r="P2877">
        <f t="shared" si="265"/>
        <v>6666.666666666667</v>
      </c>
      <c r="Q2877" t="str">
        <f t="shared" si="266"/>
        <v>theater</v>
      </c>
      <c r="R2877" t="str">
        <f t="shared" si="267"/>
        <v>plays</v>
      </c>
      <c r="S2877" s="6">
        <f t="shared" si="268"/>
        <v>42465.128391203703</v>
      </c>
      <c r="T2877" s="6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4"/>
        <v>0</v>
      </c>
      <c r="P2878">
        <f t="shared" si="265"/>
        <v>0</v>
      </c>
      <c r="Q2878" t="str">
        <f t="shared" si="266"/>
        <v>theater</v>
      </c>
      <c r="R2878" t="str">
        <f t="shared" si="267"/>
        <v>plays</v>
      </c>
      <c r="S2878" s="6">
        <f t="shared" si="268"/>
        <v>42171.743969907402</v>
      </c>
      <c r="T2878" s="6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4"/>
        <v>0.10833333333333334</v>
      </c>
      <c r="P2879">
        <f t="shared" si="265"/>
        <v>1000</v>
      </c>
      <c r="Q2879" t="str">
        <f t="shared" si="266"/>
        <v>theater</v>
      </c>
      <c r="R2879" t="str">
        <f t="shared" si="267"/>
        <v>plays</v>
      </c>
      <c r="S2879" s="6">
        <f t="shared" si="268"/>
        <v>42672.955138888887</v>
      </c>
      <c r="T2879" s="6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4"/>
        <v>2.1000000000000001E-2</v>
      </c>
      <c r="P2880">
        <f t="shared" si="265"/>
        <v>750</v>
      </c>
      <c r="Q2880" t="str">
        <f t="shared" si="266"/>
        <v>theater</v>
      </c>
      <c r="R2880" t="str">
        <f t="shared" si="267"/>
        <v>plays</v>
      </c>
      <c r="S2880" s="6">
        <f t="shared" si="268"/>
        <v>42128.615682870368</v>
      </c>
      <c r="T2880" s="6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4"/>
        <v>2.5892857142857141E-3</v>
      </c>
      <c r="P2881">
        <f t="shared" si="265"/>
        <v>11200</v>
      </c>
      <c r="Q2881" t="str">
        <f t="shared" si="266"/>
        <v>theater</v>
      </c>
      <c r="R2881" t="str">
        <f t="shared" si="267"/>
        <v>plays</v>
      </c>
      <c r="S2881" s="6">
        <f t="shared" si="268"/>
        <v>42359.725243055553</v>
      </c>
      <c r="T2881" s="6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264"/>
        <v>0.23333333333333334</v>
      </c>
      <c r="P2882">
        <f t="shared" si="265"/>
        <v>413.79310344827587</v>
      </c>
      <c r="Q2882" t="str">
        <f t="shared" si="266"/>
        <v>theater</v>
      </c>
      <c r="R2882" t="str">
        <f t="shared" si="267"/>
        <v>plays</v>
      </c>
      <c r="S2882" s="6">
        <f t="shared" si="268"/>
        <v>42192.905694444446</v>
      </c>
      <c r="T2882" s="6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270">E2883/D2883</f>
        <v>0</v>
      </c>
      <c r="P2883">
        <f t="shared" ref="P2883:P2946" si="271">IFERROR(D2883/L2883,0)</f>
        <v>0</v>
      </c>
      <c r="Q2883" t="str">
        <f t="shared" ref="Q2883:Q2946" si="272">LEFT(N2883,FIND("/",N2883)-1)</f>
        <v>theater</v>
      </c>
      <c r="R2883" t="str">
        <f t="shared" ref="R2883:R2946" si="273">MID(N2883,FIND("/",N2883)+1,100)</f>
        <v>plays</v>
      </c>
      <c r="S2883" s="6">
        <f t="shared" ref="S2883:S2946" si="274">(((J2883/60)/60)/24)+DATE(1970,1,1)</f>
        <v>41916.597638888888</v>
      </c>
      <c r="T2883" s="6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70"/>
        <v>0.33600000000000002</v>
      </c>
      <c r="P2884">
        <f t="shared" si="271"/>
        <v>187.5</v>
      </c>
      <c r="Q2884" t="str">
        <f t="shared" si="272"/>
        <v>theater</v>
      </c>
      <c r="R2884" t="str">
        <f t="shared" si="273"/>
        <v>plays</v>
      </c>
      <c r="S2884" s="6">
        <f t="shared" si="274"/>
        <v>42461.596273148149</v>
      </c>
      <c r="T2884" s="6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0"/>
        <v>0.1908</v>
      </c>
      <c r="P2885">
        <f t="shared" si="271"/>
        <v>2000</v>
      </c>
      <c r="Q2885" t="str">
        <f t="shared" si="272"/>
        <v>theater</v>
      </c>
      <c r="R2885" t="str">
        <f t="shared" si="273"/>
        <v>plays</v>
      </c>
      <c r="S2885" s="6">
        <f t="shared" si="274"/>
        <v>42370.90320601852</v>
      </c>
      <c r="T2885" s="6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0"/>
        <v>4.1111111111111114E-3</v>
      </c>
      <c r="P2886">
        <f t="shared" si="271"/>
        <v>11250</v>
      </c>
      <c r="Q2886" t="str">
        <f t="shared" si="272"/>
        <v>theater</v>
      </c>
      <c r="R2886" t="str">
        <f t="shared" si="273"/>
        <v>plays</v>
      </c>
      <c r="S2886" s="6">
        <f t="shared" si="274"/>
        <v>41948.727256944447</v>
      </c>
      <c r="T2886" s="6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0"/>
        <v>0.32500000000000001</v>
      </c>
      <c r="P2887">
        <f t="shared" si="271"/>
        <v>80</v>
      </c>
      <c r="Q2887" t="str">
        <f t="shared" si="272"/>
        <v>theater</v>
      </c>
      <c r="R2887" t="str">
        <f t="shared" si="273"/>
        <v>plays</v>
      </c>
      <c r="S2887" s="6">
        <f t="shared" si="274"/>
        <v>42047.07640046296</v>
      </c>
      <c r="T2887" s="6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0"/>
        <v>0.05</v>
      </c>
      <c r="P2888">
        <f t="shared" si="271"/>
        <v>200</v>
      </c>
      <c r="Q2888" t="str">
        <f t="shared" si="272"/>
        <v>theater</v>
      </c>
      <c r="R2888" t="str">
        <f t="shared" si="273"/>
        <v>plays</v>
      </c>
      <c r="S2888" s="6">
        <f t="shared" si="274"/>
        <v>42261.632916666669</v>
      </c>
      <c r="T2888" s="6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0"/>
        <v>1.6666666666666668E-3</v>
      </c>
      <c r="P2889">
        <f t="shared" si="271"/>
        <v>3000</v>
      </c>
      <c r="Q2889" t="str">
        <f t="shared" si="272"/>
        <v>theater</v>
      </c>
      <c r="R2889" t="str">
        <f t="shared" si="273"/>
        <v>plays</v>
      </c>
      <c r="S2889" s="6">
        <f t="shared" si="274"/>
        <v>41985.427361111113</v>
      </c>
      <c r="T2889" s="6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0"/>
        <v>0</v>
      </c>
      <c r="P2890">
        <f t="shared" si="271"/>
        <v>0</v>
      </c>
      <c r="Q2890" t="str">
        <f t="shared" si="272"/>
        <v>theater</v>
      </c>
      <c r="R2890" t="str">
        <f t="shared" si="273"/>
        <v>plays</v>
      </c>
      <c r="S2890" s="6">
        <f t="shared" si="274"/>
        <v>41922.535185185188</v>
      </c>
      <c r="T2890" s="6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0"/>
        <v>0.38066666666666665</v>
      </c>
      <c r="P2891">
        <f t="shared" si="271"/>
        <v>214.28571428571428</v>
      </c>
      <c r="Q2891" t="str">
        <f t="shared" si="272"/>
        <v>theater</v>
      </c>
      <c r="R2891" t="str">
        <f t="shared" si="273"/>
        <v>plays</v>
      </c>
      <c r="S2891" s="6">
        <f t="shared" si="274"/>
        <v>41850.863252314812</v>
      </c>
      <c r="T2891" s="6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0"/>
        <v>1.0500000000000001E-2</v>
      </c>
      <c r="P2892">
        <f t="shared" si="271"/>
        <v>666.66666666666663</v>
      </c>
      <c r="Q2892" t="str">
        <f t="shared" si="272"/>
        <v>theater</v>
      </c>
      <c r="R2892" t="str">
        <f t="shared" si="273"/>
        <v>plays</v>
      </c>
      <c r="S2892" s="6">
        <f t="shared" si="274"/>
        <v>41831.742962962962</v>
      </c>
      <c r="T2892" s="6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0"/>
        <v>2.7300000000000001E-2</v>
      </c>
      <c r="P2893">
        <f t="shared" si="271"/>
        <v>1000</v>
      </c>
      <c r="Q2893" t="str">
        <f t="shared" si="272"/>
        <v>theater</v>
      </c>
      <c r="R2893" t="str">
        <f t="shared" si="273"/>
        <v>plays</v>
      </c>
      <c r="S2893" s="6">
        <f t="shared" si="274"/>
        <v>42415.883425925931</v>
      </c>
      <c r="T2893" s="6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0"/>
        <v>9.0909090909090912E-2</v>
      </c>
      <c r="P2894">
        <f t="shared" si="271"/>
        <v>323.52941176470586</v>
      </c>
      <c r="Q2894" t="str">
        <f t="shared" si="272"/>
        <v>theater</v>
      </c>
      <c r="R2894" t="str">
        <f t="shared" si="273"/>
        <v>plays</v>
      </c>
      <c r="S2894" s="6">
        <f t="shared" si="274"/>
        <v>41869.714166666665</v>
      </c>
      <c r="T2894" s="6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0"/>
        <v>5.0000000000000001E-3</v>
      </c>
      <c r="P2895">
        <f t="shared" si="271"/>
        <v>2500</v>
      </c>
      <c r="Q2895" t="str">
        <f t="shared" si="272"/>
        <v>theater</v>
      </c>
      <c r="R2895" t="str">
        <f t="shared" si="273"/>
        <v>plays</v>
      </c>
      <c r="S2895" s="6">
        <f t="shared" si="274"/>
        <v>41953.773090277777</v>
      </c>
      <c r="T2895" s="6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0"/>
        <v>0</v>
      </c>
      <c r="P2896">
        <f t="shared" si="271"/>
        <v>0</v>
      </c>
      <c r="Q2896" t="str">
        <f t="shared" si="272"/>
        <v>theater</v>
      </c>
      <c r="R2896" t="str">
        <f t="shared" si="273"/>
        <v>plays</v>
      </c>
      <c r="S2896" s="6">
        <f t="shared" si="274"/>
        <v>42037.986284722225</v>
      </c>
      <c r="T2896" s="6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0"/>
        <v>4.5999999999999999E-2</v>
      </c>
      <c r="P2897">
        <f t="shared" si="271"/>
        <v>125</v>
      </c>
      <c r="Q2897" t="str">
        <f t="shared" si="272"/>
        <v>theater</v>
      </c>
      <c r="R2897" t="str">
        <f t="shared" si="273"/>
        <v>plays</v>
      </c>
      <c r="S2897" s="6">
        <f t="shared" si="274"/>
        <v>41811.555462962962</v>
      </c>
      <c r="T2897" s="6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0"/>
        <v>0.20833333333333334</v>
      </c>
      <c r="P2898">
        <f t="shared" si="271"/>
        <v>250</v>
      </c>
      <c r="Q2898" t="str">
        <f t="shared" si="272"/>
        <v>theater</v>
      </c>
      <c r="R2898" t="str">
        <f t="shared" si="273"/>
        <v>plays</v>
      </c>
      <c r="S2898" s="6">
        <f t="shared" si="274"/>
        <v>42701.908807870372</v>
      </c>
      <c r="T2898" s="6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0"/>
        <v>4.583333333333333E-2</v>
      </c>
      <c r="P2899">
        <f t="shared" si="271"/>
        <v>4000</v>
      </c>
      <c r="Q2899" t="str">
        <f t="shared" si="272"/>
        <v>theater</v>
      </c>
      <c r="R2899" t="str">
        <f t="shared" si="273"/>
        <v>plays</v>
      </c>
      <c r="S2899" s="6">
        <f t="shared" si="274"/>
        <v>42258.646504629629</v>
      </c>
      <c r="T2899" s="6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0"/>
        <v>4.2133333333333335E-2</v>
      </c>
      <c r="P2900">
        <f t="shared" si="271"/>
        <v>625</v>
      </c>
      <c r="Q2900" t="str">
        <f t="shared" si="272"/>
        <v>theater</v>
      </c>
      <c r="R2900" t="str">
        <f t="shared" si="273"/>
        <v>plays</v>
      </c>
      <c r="S2900" s="6">
        <f t="shared" si="274"/>
        <v>42278.664965277778</v>
      </c>
      <c r="T2900" s="6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0"/>
        <v>0</v>
      </c>
      <c r="P2901">
        <f t="shared" si="271"/>
        <v>0</v>
      </c>
      <c r="Q2901" t="str">
        <f t="shared" si="272"/>
        <v>theater</v>
      </c>
      <c r="R2901" t="str">
        <f t="shared" si="273"/>
        <v>plays</v>
      </c>
      <c r="S2901" s="6">
        <f t="shared" si="274"/>
        <v>42515.078217592592</v>
      </c>
      <c r="T2901" s="6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0"/>
        <v>0.61909090909090914</v>
      </c>
      <c r="P2902">
        <f t="shared" si="271"/>
        <v>785.71428571428567</v>
      </c>
      <c r="Q2902" t="str">
        <f t="shared" si="272"/>
        <v>theater</v>
      </c>
      <c r="R2902" t="str">
        <f t="shared" si="273"/>
        <v>plays</v>
      </c>
      <c r="S2902" s="6">
        <f t="shared" si="274"/>
        <v>41830.234166666669</v>
      </c>
      <c r="T2902" s="6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0"/>
        <v>8.0000000000000002E-3</v>
      </c>
      <c r="P2903">
        <f t="shared" si="271"/>
        <v>375</v>
      </c>
      <c r="Q2903" t="str">
        <f t="shared" si="272"/>
        <v>theater</v>
      </c>
      <c r="R2903" t="str">
        <f t="shared" si="273"/>
        <v>plays</v>
      </c>
      <c r="S2903" s="6">
        <f t="shared" si="274"/>
        <v>41982.904386574075</v>
      </c>
      <c r="T2903" s="6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0"/>
        <v>1.6666666666666666E-4</v>
      </c>
      <c r="P2904">
        <f t="shared" si="271"/>
        <v>150000</v>
      </c>
      <c r="Q2904" t="str">
        <f t="shared" si="272"/>
        <v>theater</v>
      </c>
      <c r="R2904" t="str">
        <f t="shared" si="273"/>
        <v>plays</v>
      </c>
      <c r="S2904" s="6">
        <f t="shared" si="274"/>
        <v>42210.439768518518</v>
      </c>
      <c r="T2904" s="6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0"/>
        <v>7.7999999999999996E-3</v>
      </c>
      <c r="P2905">
        <f t="shared" si="271"/>
        <v>1250</v>
      </c>
      <c r="Q2905" t="str">
        <f t="shared" si="272"/>
        <v>theater</v>
      </c>
      <c r="R2905" t="str">
        <f t="shared" si="273"/>
        <v>plays</v>
      </c>
      <c r="S2905" s="6">
        <f t="shared" si="274"/>
        <v>42196.166874999995</v>
      </c>
      <c r="T2905" s="6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0"/>
        <v>0.05</v>
      </c>
      <c r="P2906">
        <f t="shared" si="271"/>
        <v>375</v>
      </c>
      <c r="Q2906" t="str">
        <f t="shared" si="272"/>
        <v>theater</v>
      </c>
      <c r="R2906" t="str">
        <f t="shared" si="273"/>
        <v>plays</v>
      </c>
      <c r="S2906" s="6">
        <f t="shared" si="274"/>
        <v>41940.967951388891</v>
      </c>
      <c r="T2906" s="6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0"/>
        <v>0.17771428571428571</v>
      </c>
      <c r="P2907">
        <f t="shared" si="271"/>
        <v>205.88235294117646</v>
      </c>
      <c r="Q2907" t="str">
        <f t="shared" si="272"/>
        <v>theater</v>
      </c>
      <c r="R2907" t="str">
        <f t="shared" si="273"/>
        <v>plays</v>
      </c>
      <c r="S2907" s="6">
        <f t="shared" si="274"/>
        <v>42606.056863425925</v>
      </c>
      <c r="T2907" s="6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0"/>
        <v>9.4166666666666662E-2</v>
      </c>
      <c r="P2908">
        <f t="shared" si="271"/>
        <v>857.14285714285711</v>
      </c>
      <c r="Q2908" t="str">
        <f t="shared" si="272"/>
        <v>theater</v>
      </c>
      <c r="R2908" t="str">
        <f t="shared" si="273"/>
        <v>plays</v>
      </c>
      <c r="S2908" s="6">
        <f t="shared" si="274"/>
        <v>42199.648912037039</v>
      </c>
      <c r="T2908" s="6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0"/>
        <v>8.0000000000000004E-4</v>
      </c>
      <c r="P2909">
        <f t="shared" si="271"/>
        <v>1250</v>
      </c>
      <c r="Q2909" t="str">
        <f t="shared" si="272"/>
        <v>theater</v>
      </c>
      <c r="R2909" t="str">
        <f t="shared" si="273"/>
        <v>plays</v>
      </c>
      <c r="S2909" s="6">
        <f t="shared" si="274"/>
        <v>42444.877743055549</v>
      </c>
      <c r="T2909" s="6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0"/>
        <v>2.75E-2</v>
      </c>
      <c r="P2910">
        <f t="shared" si="271"/>
        <v>1920</v>
      </c>
      <c r="Q2910" t="str">
        <f t="shared" si="272"/>
        <v>theater</v>
      </c>
      <c r="R2910" t="str">
        <f t="shared" si="273"/>
        <v>plays</v>
      </c>
      <c r="S2910" s="6">
        <f t="shared" si="274"/>
        <v>42499.731701388882</v>
      </c>
      <c r="T2910" s="6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0"/>
        <v>1.1111111111111112E-4</v>
      </c>
      <c r="P2911">
        <f t="shared" si="271"/>
        <v>180000</v>
      </c>
      <c r="Q2911" t="str">
        <f t="shared" si="272"/>
        <v>theater</v>
      </c>
      <c r="R2911" t="str">
        <f t="shared" si="273"/>
        <v>plays</v>
      </c>
      <c r="S2911" s="6">
        <f t="shared" si="274"/>
        <v>41929.266215277778</v>
      </c>
      <c r="T2911" s="6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0"/>
        <v>3.3333333333333335E-5</v>
      </c>
      <c r="P2912">
        <f t="shared" si="271"/>
        <v>30000</v>
      </c>
      <c r="Q2912" t="str">
        <f t="shared" si="272"/>
        <v>theater</v>
      </c>
      <c r="R2912" t="str">
        <f t="shared" si="273"/>
        <v>plays</v>
      </c>
      <c r="S2912" s="6">
        <f t="shared" si="274"/>
        <v>42107.841284722221</v>
      </c>
      <c r="T2912" s="6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0"/>
        <v>0.36499999999999999</v>
      </c>
      <c r="P2913">
        <f t="shared" si="271"/>
        <v>128.57142857142858</v>
      </c>
      <c r="Q2913" t="str">
        <f t="shared" si="272"/>
        <v>theater</v>
      </c>
      <c r="R2913" t="str">
        <f t="shared" si="273"/>
        <v>plays</v>
      </c>
      <c r="S2913" s="6">
        <f t="shared" si="274"/>
        <v>42142.768819444449</v>
      </c>
      <c r="T2913" s="6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0"/>
        <v>0.14058171745152354</v>
      </c>
      <c r="P2914">
        <f t="shared" si="271"/>
        <v>555.38461538461536</v>
      </c>
      <c r="Q2914" t="str">
        <f t="shared" si="272"/>
        <v>theater</v>
      </c>
      <c r="R2914" t="str">
        <f t="shared" si="273"/>
        <v>plays</v>
      </c>
      <c r="S2914" s="6">
        <f t="shared" si="274"/>
        <v>42354.131643518514</v>
      </c>
      <c r="T2914" s="6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0"/>
        <v>2.0000000000000001E-4</v>
      </c>
      <c r="P2915">
        <f t="shared" si="271"/>
        <v>5000</v>
      </c>
      <c r="Q2915" t="str">
        <f t="shared" si="272"/>
        <v>theater</v>
      </c>
      <c r="R2915" t="str">
        <f t="shared" si="273"/>
        <v>plays</v>
      </c>
      <c r="S2915" s="6">
        <f t="shared" si="274"/>
        <v>41828.922905092593</v>
      </c>
      <c r="T2915" s="6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0"/>
        <v>4.0000000000000003E-5</v>
      </c>
      <c r="P2916">
        <f t="shared" si="271"/>
        <v>25000</v>
      </c>
      <c r="Q2916" t="str">
        <f t="shared" si="272"/>
        <v>theater</v>
      </c>
      <c r="R2916" t="str">
        <f t="shared" si="273"/>
        <v>plays</v>
      </c>
      <c r="S2916" s="6">
        <f t="shared" si="274"/>
        <v>42017.907337962963</v>
      </c>
      <c r="T2916" s="6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0"/>
        <v>0.61099999999999999</v>
      </c>
      <c r="P2917">
        <f t="shared" si="271"/>
        <v>333.33333333333331</v>
      </c>
      <c r="Q2917" t="str">
        <f t="shared" si="272"/>
        <v>theater</v>
      </c>
      <c r="R2917" t="str">
        <f t="shared" si="273"/>
        <v>plays</v>
      </c>
      <c r="S2917" s="6">
        <f t="shared" si="274"/>
        <v>42415.398032407407</v>
      </c>
      <c r="T2917" s="6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0"/>
        <v>7.8378378378378383E-2</v>
      </c>
      <c r="P2918">
        <f t="shared" si="271"/>
        <v>264.28571428571428</v>
      </c>
      <c r="Q2918" t="str">
        <f t="shared" si="272"/>
        <v>theater</v>
      </c>
      <c r="R2918" t="str">
        <f t="shared" si="273"/>
        <v>plays</v>
      </c>
      <c r="S2918" s="6">
        <f t="shared" si="274"/>
        <v>41755.476724537039</v>
      </c>
      <c r="T2918" s="6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0"/>
        <v>0.2185</v>
      </c>
      <c r="P2919">
        <f t="shared" si="271"/>
        <v>222.22222222222223</v>
      </c>
      <c r="Q2919" t="str">
        <f t="shared" si="272"/>
        <v>theater</v>
      </c>
      <c r="R2919" t="str">
        <f t="shared" si="273"/>
        <v>plays</v>
      </c>
      <c r="S2919" s="6">
        <f t="shared" si="274"/>
        <v>42245.234340277777</v>
      </c>
      <c r="T2919" s="6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0"/>
        <v>0.27239999999999998</v>
      </c>
      <c r="P2920">
        <f t="shared" si="271"/>
        <v>250</v>
      </c>
      <c r="Q2920" t="str">
        <f t="shared" si="272"/>
        <v>theater</v>
      </c>
      <c r="R2920" t="str">
        <f t="shared" si="273"/>
        <v>plays</v>
      </c>
      <c r="S2920" s="6">
        <f t="shared" si="274"/>
        <v>42278.629710648151</v>
      </c>
      <c r="T2920" s="6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0"/>
        <v>8.5000000000000006E-2</v>
      </c>
      <c r="P2921">
        <f t="shared" si="271"/>
        <v>100</v>
      </c>
      <c r="Q2921" t="str">
        <f t="shared" si="272"/>
        <v>theater</v>
      </c>
      <c r="R2921" t="str">
        <f t="shared" si="273"/>
        <v>plays</v>
      </c>
      <c r="S2921" s="6">
        <f t="shared" si="274"/>
        <v>41826.61954861111</v>
      </c>
      <c r="T2921" s="6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0"/>
        <v>0.26840000000000003</v>
      </c>
      <c r="P2922">
        <f t="shared" si="271"/>
        <v>192.30769230769232</v>
      </c>
      <c r="Q2922" t="str">
        <f t="shared" si="272"/>
        <v>theater</v>
      </c>
      <c r="R2922" t="str">
        <f t="shared" si="273"/>
        <v>plays</v>
      </c>
      <c r="S2922" s="6">
        <f t="shared" si="274"/>
        <v>42058.792476851857</v>
      </c>
      <c r="T2922" s="6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0"/>
        <v>1.29</v>
      </c>
      <c r="P2923">
        <f t="shared" si="271"/>
        <v>33.333333333333336</v>
      </c>
      <c r="Q2923" t="str">
        <f t="shared" si="272"/>
        <v>theater</v>
      </c>
      <c r="R2923" t="str">
        <f t="shared" si="273"/>
        <v>musical</v>
      </c>
      <c r="S2923" s="6">
        <f t="shared" si="274"/>
        <v>41877.886620370373</v>
      </c>
      <c r="T2923" s="6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0"/>
        <v>1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6">
        <f t="shared" si="274"/>
        <v>42097.874155092592</v>
      </c>
      <c r="T2924" s="6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0"/>
        <v>1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6">
        <f t="shared" si="274"/>
        <v>42013.15253472222</v>
      </c>
      <c r="T2925" s="6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0"/>
        <v>1.032</v>
      </c>
      <c r="P2926">
        <f t="shared" si="271"/>
        <v>170.06802721088437</v>
      </c>
      <c r="Q2926" t="str">
        <f t="shared" si="272"/>
        <v>theater</v>
      </c>
      <c r="R2926" t="str">
        <f t="shared" si="273"/>
        <v>musical</v>
      </c>
      <c r="S2926" s="6">
        <f t="shared" si="274"/>
        <v>42103.556828703702</v>
      </c>
      <c r="T2926" s="6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0"/>
        <v>1.0244597777777777</v>
      </c>
      <c r="P2927">
        <f t="shared" si="271"/>
        <v>226.13065326633165</v>
      </c>
      <c r="Q2927" t="str">
        <f t="shared" si="272"/>
        <v>theater</v>
      </c>
      <c r="R2927" t="str">
        <f t="shared" si="273"/>
        <v>musical</v>
      </c>
      <c r="S2927" s="6">
        <f t="shared" si="274"/>
        <v>41863.584120370368</v>
      </c>
      <c r="T2927" s="6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0"/>
        <v>1.25</v>
      </c>
      <c r="P2928">
        <f t="shared" si="271"/>
        <v>60</v>
      </c>
      <c r="Q2928" t="str">
        <f t="shared" si="272"/>
        <v>theater</v>
      </c>
      <c r="R2928" t="str">
        <f t="shared" si="273"/>
        <v>musical</v>
      </c>
      <c r="S2928" s="6">
        <f t="shared" si="274"/>
        <v>42044.765960648147</v>
      </c>
      <c r="T2928" s="6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0"/>
        <v>1.3083333333333333</v>
      </c>
      <c r="P2929">
        <f t="shared" si="271"/>
        <v>85.714285714285708</v>
      </c>
      <c r="Q2929" t="str">
        <f t="shared" si="272"/>
        <v>theater</v>
      </c>
      <c r="R2929" t="str">
        <f t="shared" si="273"/>
        <v>musical</v>
      </c>
      <c r="S2929" s="6">
        <f t="shared" si="274"/>
        <v>41806.669317129628</v>
      </c>
      <c r="T2929" s="6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0"/>
        <v>1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6">
        <f t="shared" si="274"/>
        <v>42403.998217592598</v>
      </c>
      <c r="T2930" s="6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0"/>
        <v>1.02069375</v>
      </c>
      <c r="P2931">
        <f t="shared" si="271"/>
        <v>250</v>
      </c>
      <c r="Q2931" t="str">
        <f t="shared" si="272"/>
        <v>theater</v>
      </c>
      <c r="R2931" t="str">
        <f t="shared" si="273"/>
        <v>musical</v>
      </c>
      <c r="S2931" s="6">
        <f t="shared" si="274"/>
        <v>41754.564328703702</v>
      </c>
      <c r="T2931" s="6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0"/>
        <v>1.0092000000000001</v>
      </c>
      <c r="P2932">
        <f t="shared" si="271"/>
        <v>161.29032258064515</v>
      </c>
      <c r="Q2932" t="str">
        <f t="shared" si="272"/>
        <v>theater</v>
      </c>
      <c r="R2932" t="str">
        <f t="shared" si="273"/>
        <v>musical</v>
      </c>
      <c r="S2932" s="6">
        <f t="shared" si="274"/>
        <v>42101.584074074075</v>
      </c>
      <c r="T2932" s="6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0"/>
        <v>1.06</v>
      </c>
      <c r="P2933">
        <f t="shared" si="271"/>
        <v>83.333333333333329</v>
      </c>
      <c r="Q2933" t="str">
        <f t="shared" si="272"/>
        <v>theater</v>
      </c>
      <c r="R2933" t="str">
        <f t="shared" si="273"/>
        <v>musical</v>
      </c>
      <c r="S2933" s="6">
        <f t="shared" si="274"/>
        <v>41872.291238425925</v>
      </c>
      <c r="T2933" s="6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0"/>
        <v>1.0509677419354839</v>
      </c>
      <c r="P2934">
        <f t="shared" si="271"/>
        <v>81.578947368421055</v>
      </c>
      <c r="Q2934" t="str">
        <f t="shared" si="272"/>
        <v>theater</v>
      </c>
      <c r="R2934" t="str">
        <f t="shared" si="273"/>
        <v>musical</v>
      </c>
      <c r="S2934" s="6">
        <f t="shared" si="274"/>
        <v>42025.164780092593</v>
      </c>
      <c r="T2934" s="6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0"/>
        <v>1.0276000000000001</v>
      </c>
      <c r="P2935">
        <f t="shared" si="271"/>
        <v>46.296296296296298</v>
      </c>
      <c r="Q2935" t="str">
        <f t="shared" si="272"/>
        <v>theater</v>
      </c>
      <c r="R2935" t="str">
        <f t="shared" si="273"/>
        <v>musical</v>
      </c>
      <c r="S2935" s="6">
        <f t="shared" si="274"/>
        <v>42495.956631944442</v>
      </c>
      <c r="T2935" s="6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0"/>
        <v>1.08</v>
      </c>
      <c r="P2936">
        <f t="shared" si="271"/>
        <v>67.567567567567565</v>
      </c>
      <c r="Q2936" t="str">
        <f t="shared" si="272"/>
        <v>theater</v>
      </c>
      <c r="R2936" t="str">
        <f t="shared" si="273"/>
        <v>musical</v>
      </c>
      <c r="S2936" s="6">
        <f t="shared" si="274"/>
        <v>41775.636157407411</v>
      </c>
      <c r="T2936" s="6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0"/>
        <v>1.0088571428571429</v>
      </c>
      <c r="P2937">
        <f t="shared" si="271"/>
        <v>89.743589743589737</v>
      </c>
      <c r="Q2937" t="str">
        <f t="shared" si="272"/>
        <v>theater</v>
      </c>
      <c r="R2937" t="str">
        <f t="shared" si="273"/>
        <v>musical</v>
      </c>
      <c r="S2937" s="6">
        <f t="shared" si="274"/>
        <v>42553.583425925928</v>
      </c>
      <c r="T2937" s="6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0"/>
        <v>1.28</v>
      </c>
      <c r="P2938">
        <f t="shared" si="271"/>
        <v>29.411764705882351</v>
      </c>
      <c r="Q2938" t="str">
        <f t="shared" si="272"/>
        <v>theater</v>
      </c>
      <c r="R2938" t="str">
        <f t="shared" si="273"/>
        <v>musical</v>
      </c>
      <c r="S2938" s="6">
        <f t="shared" si="274"/>
        <v>41912.650729166664</v>
      </c>
      <c r="T2938" s="6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0"/>
        <v>1.3333333333333333</v>
      </c>
      <c r="P2939">
        <f t="shared" si="271"/>
        <v>27.272727272727273</v>
      </c>
      <c r="Q2939" t="str">
        <f t="shared" si="272"/>
        <v>theater</v>
      </c>
      <c r="R2939" t="str">
        <f t="shared" si="273"/>
        <v>musical</v>
      </c>
      <c r="S2939" s="6">
        <f t="shared" si="274"/>
        <v>41803.457326388889</v>
      </c>
      <c r="T2939" s="6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0"/>
        <v>1.0137499999999999</v>
      </c>
      <c r="P2940">
        <f t="shared" si="271"/>
        <v>125</v>
      </c>
      <c r="Q2940" t="str">
        <f t="shared" si="272"/>
        <v>theater</v>
      </c>
      <c r="R2940" t="str">
        <f t="shared" si="273"/>
        <v>musical</v>
      </c>
      <c r="S2940" s="6">
        <f t="shared" si="274"/>
        <v>42004.703865740739</v>
      </c>
      <c r="T2940" s="6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0"/>
        <v>1.0287500000000001</v>
      </c>
      <c r="P2941">
        <f t="shared" si="271"/>
        <v>320</v>
      </c>
      <c r="Q2941" t="str">
        <f t="shared" si="272"/>
        <v>theater</v>
      </c>
      <c r="R2941" t="str">
        <f t="shared" si="273"/>
        <v>musical</v>
      </c>
      <c r="S2941" s="6">
        <f t="shared" si="274"/>
        <v>41845.809166666666</v>
      </c>
      <c r="T2941" s="6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0"/>
        <v>1.0724</v>
      </c>
      <c r="P2942">
        <f t="shared" si="271"/>
        <v>75.757575757575751</v>
      </c>
      <c r="Q2942" t="str">
        <f t="shared" si="272"/>
        <v>theater</v>
      </c>
      <c r="R2942" t="str">
        <f t="shared" si="273"/>
        <v>musical</v>
      </c>
      <c r="S2942" s="6">
        <f t="shared" si="274"/>
        <v>41982.773356481484</v>
      </c>
      <c r="T2942" s="6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0"/>
        <v>4.0000000000000003E-5</v>
      </c>
      <c r="P2943">
        <f t="shared" si="271"/>
        <v>25000</v>
      </c>
      <c r="Q2943" t="str">
        <f t="shared" si="272"/>
        <v>theater</v>
      </c>
      <c r="R2943" t="str">
        <f t="shared" si="273"/>
        <v>spaces</v>
      </c>
      <c r="S2943" s="6">
        <f t="shared" si="274"/>
        <v>42034.960127314815</v>
      </c>
      <c r="T2943" s="6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0"/>
        <v>0.20424999999999999</v>
      </c>
      <c r="P2944">
        <f t="shared" si="271"/>
        <v>990.09900990099015</v>
      </c>
      <c r="Q2944" t="str">
        <f t="shared" si="272"/>
        <v>theater</v>
      </c>
      <c r="R2944" t="str">
        <f t="shared" si="273"/>
        <v>spaces</v>
      </c>
      <c r="S2944" s="6">
        <f t="shared" si="274"/>
        <v>42334.803923611107</v>
      </c>
      <c r="T2944" s="6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0"/>
        <v>0</v>
      </c>
      <c r="P2945">
        <f t="shared" si="271"/>
        <v>0</v>
      </c>
      <c r="Q2945" t="str">
        <f t="shared" si="272"/>
        <v>theater</v>
      </c>
      <c r="R2945" t="str">
        <f t="shared" si="273"/>
        <v>spaces</v>
      </c>
      <c r="S2945" s="6">
        <f t="shared" si="274"/>
        <v>42077.129398148143</v>
      </c>
      <c r="T2945" s="6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270"/>
        <v>0.01</v>
      </c>
      <c r="P2946">
        <f t="shared" si="271"/>
        <v>10000</v>
      </c>
      <c r="Q2946" t="str">
        <f t="shared" si="272"/>
        <v>theater</v>
      </c>
      <c r="R2946" t="str">
        <f t="shared" si="273"/>
        <v>spaces</v>
      </c>
      <c r="S2946" s="6">
        <f t="shared" si="274"/>
        <v>42132.9143287037</v>
      </c>
      <c r="T2946" s="6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276">E2947/D2947</f>
        <v>0</v>
      </c>
      <c r="P2947">
        <f t="shared" ref="P2947:P3010" si="277">IFERROR(D2947/L2947,0)</f>
        <v>0</v>
      </c>
      <c r="Q2947" t="str">
        <f t="shared" ref="Q2947:Q3010" si="278">LEFT(N2947,FIND("/",N2947)-1)</f>
        <v>theater</v>
      </c>
      <c r="R2947" t="str">
        <f t="shared" ref="R2947:R3010" si="279">MID(N2947,FIND("/",N2947)+1,100)</f>
        <v>spaces</v>
      </c>
      <c r="S2947" s="6">
        <f t="shared" ref="S2947:S3010" si="280">(((J2947/60)/60)/24)+DATE(1970,1,1)</f>
        <v>42118.139583333337</v>
      </c>
      <c r="T2947" s="6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6"/>
        <v>1E-3</v>
      </c>
      <c r="P2948">
        <f t="shared" si="277"/>
        <v>1000</v>
      </c>
      <c r="Q2948" t="str">
        <f t="shared" si="278"/>
        <v>theater</v>
      </c>
      <c r="R2948" t="str">
        <f t="shared" si="279"/>
        <v>spaces</v>
      </c>
      <c r="S2948" s="6">
        <f t="shared" si="280"/>
        <v>42567.531157407408</v>
      </c>
      <c r="T2948" s="6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76"/>
        <v>4.2880000000000001E-2</v>
      </c>
      <c r="P2949">
        <f t="shared" si="277"/>
        <v>1923.0769230769231</v>
      </c>
      <c r="Q2949" t="str">
        <f t="shared" si="278"/>
        <v>theater</v>
      </c>
      <c r="R2949" t="str">
        <f t="shared" si="279"/>
        <v>spaces</v>
      </c>
      <c r="S2949" s="6">
        <f t="shared" si="280"/>
        <v>42649.562118055561</v>
      </c>
      <c r="T2949" s="6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76"/>
        <v>4.8000000000000001E-5</v>
      </c>
      <c r="P2950">
        <f t="shared" si="277"/>
        <v>55555.555555555555</v>
      </c>
      <c r="Q2950" t="str">
        <f t="shared" si="278"/>
        <v>theater</v>
      </c>
      <c r="R2950" t="str">
        <f t="shared" si="279"/>
        <v>spaces</v>
      </c>
      <c r="S2950" s="6">
        <f t="shared" si="280"/>
        <v>42097.649224537032</v>
      </c>
      <c r="T2950" s="6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76"/>
        <v>2.5000000000000001E-2</v>
      </c>
      <c r="P2951">
        <f t="shared" si="277"/>
        <v>500</v>
      </c>
      <c r="Q2951" t="str">
        <f t="shared" si="278"/>
        <v>theater</v>
      </c>
      <c r="R2951" t="str">
        <f t="shared" si="279"/>
        <v>spaces</v>
      </c>
      <c r="S2951" s="6">
        <f t="shared" si="280"/>
        <v>42297.823113425926</v>
      </c>
      <c r="T2951" s="6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76"/>
        <v>0</v>
      </c>
      <c r="P2952">
        <f t="shared" si="277"/>
        <v>0</v>
      </c>
      <c r="Q2952" t="str">
        <f t="shared" si="278"/>
        <v>theater</v>
      </c>
      <c r="R2952" t="str">
        <f t="shared" si="279"/>
        <v>spaces</v>
      </c>
      <c r="S2952" s="6">
        <f t="shared" si="280"/>
        <v>42362.36518518519</v>
      </c>
      <c r="T2952" s="6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76"/>
        <v>2.1919999999999999E-2</v>
      </c>
      <c r="P2953">
        <f t="shared" si="277"/>
        <v>862.06896551724139</v>
      </c>
      <c r="Q2953" t="str">
        <f t="shared" si="278"/>
        <v>theater</v>
      </c>
      <c r="R2953" t="str">
        <f t="shared" si="279"/>
        <v>spaces</v>
      </c>
      <c r="S2953" s="6">
        <f t="shared" si="280"/>
        <v>41872.802928240737</v>
      </c>
      <c r="T2953" s="6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76"/>
        <v>8.0250000000000002E-2</v>
      </c>
      <c r="P2954">
        <f t="shared" si="277"/>
        <v>2500</v>
      </c>
      <c r="Q2954" t="str">
        <f t="shared" si="278"/>
        <v>theater</v>
      </c>
      <c r="R2954" t="str">
        <f t="shared" si="279"/>
        <v>spaces</v>
      </c>
      <c r="S2954" s="6">
        <f t="shared" si="280"/>
        <v>42628.690266203703</v>
      </c>
      <c r="T2954" s="6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76"/>
        <v>1.5125E-3</v>
      </c>
      <c r="P2955">
        <f t="shared" si="277"/>
        <v>133333.33333333334</v>
      </c>
      <c r="Q2955" t="str">
        <f t="shared" si="278"/>
        <v>theater</v>
      </c>
      <c r="R2955" t="str">
        <f t="shared" si="279"/>
        <v>spaces</v>
      </c>
      <c r="S2955" s="6">
        <f t="shared" si="280"/>
        <v>42255.791909722218</v>
      </c>
      <c r="T2955" s="6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76"/>
        <v>0</v>
      </c>
      <c r="P2956">
        <f t="shared" si="277"/>
        <v>0</v>
      </c>
      <c r="Q2956" t="str">
        <f t="shared" si="278"/>
        <v>theater</v>
      </c>
      <c r="R2956" t="str">
        <f t="shared" si="279"/>
        <v>spaces</v>
      </c>
      <c r="S2956" s="6">
        <f t="shared" si="280"/>
        <v>42790.583368055552</v>
      </c>
      <c r="T2956" s="6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76"/>
        <v>0.59583333333333333</v>
      </c>
      <c r="P2957">
        <f t="shared" si="277"/>
        <v>109.09090909090909</v>
      </c>
      <c r="Q2957" t="str">
        <f t="shared" si="278"/>
        <v>theater</v>
      </c>
      <c r="R2957" t="str">
        <f t="shared" si="279"/>
        <v>spaces</v>
      </c>
      <c r="S2957" s="6">
        <f t="shared" si="280"/>
        <v>42141.741307870368</v>
      </c>
      <c r="T2957" s="6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76"/>
        <v>0.16734177215189874</v>
      </c>
      <c r="P2958">
        <f t="shared" si="277"/>
        <v>395</v>
      </c>
      <c r="Q2958" t="str">
        <f t="shared" si="278"/>
        <v>theater</v>
      </c>
      <c r="R2958" t="str">
        <f t="shared" si="279"/>
        <v>spaces</v>
      </c>
      <c r="S2958" s="6">
        <f t="shared" si="280"/>
        <v>42464.958912037036</v>
      </c>
      <c r="T2958" s="6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76"/>
        <v>1.8666666666666668E-2</v>
      </c>
      <c r="P2959">
        <f t="shared" si="277"/>
        <v>5000</v>
      </c>
      <c r="Q2959" t="str">
        <f t="shared" si="278"/>
        <v>theater</v>
      </c>
      <c r="R2959" t="str">
        <f t="shared" si="279"/>
        <v>spaces</v>
      </c>
      <c r="S2959" s="6">
        <f t="shared" si="280"/>
        <v>42031.011249999996</v>
      </c>
      <c r="T2959" s="6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76"/>
        <v>0</v>
      </c>
      <c r="P2960">
        <f t="shared" si="277"/>
        <v>0</v>
      </c>
      <c r="Q2960" t="str">
        <f t="shared" si="278"/>
        <v>theater</v>
      </c>
      <c r="R2960" t="str">
        <f t="shared" si="279"/>
        <v>spaces</v>
      </c>
      <c r="S2960" s="6">
        <f t="shared" si="280"/>
        <v>42438.779131944444</v>
      </c>
      <c r="T2960" s="6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76"/>
        <v>0</v>
      </c>
      <c r="P2961">
        <f t="shared" si="277"/>
        <v>0</v>
      </c>
      <c r="Q2961" t="str">
        <f t="shared" si="278"/>
        <v>theater</v>
      </c>
      <c r="R2961" t="str">
        <f t="shared" si="279"/>
        <v>spaces</v>
      </c>
      <c r="S2961" s="6">
        <f t="shared" si="280"/>
        <v>42498.008391203708</v>
      </c>
      <c r="T2961" s="6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76"/>
        <v>0</v>
      </c>
      <c r="P2962">
        <f t="shared" si="277"/>
        <v>0</v>
      </c>
      <c r="Q2962" t="str">
        <f t="shared" si="278"/>
        <v>theater</v>
      </c>
      <c r="R2962" t="str">
        <f t="shared" si="279"/>
        <v>spaces</v>
      </c>
      <c r="S2962" s="6">
        <f t="shared" si="280"/>
        <v>41863.757210648146</v>
      </c>
      <c r="T2962" s="6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76"/>
        <v>1.0962000000000001</v>
      </c>
      <c r="P2963">
        <f t="shared" si="277"/>
        <v>46.296296296296298</v>
      </c>
      <c r="Q2963" t="str">
        <f t="shared" si="278"/>
        <v>theater</v>
      </c>
      <c r="R2963" t="str">
        <f t="shared" si="279"/>
        <v>plays</v>
      </c>
      <c r="S2963" s="6">
        <f t="shared" si="280"/>
        <v>42061.212488425925</v>
      </c>
      <c r="T2963" s="6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76"/>
        <v>1.218</v>
      </c>
      <c r="P2964">
        <f t="shared" si="277"/>
        <v>50</v>
      </c>
      <c r="Q2964" t="str">
        <f t="shared" si="278"/>
        <v>theater</v>
      </c>
      <c r="R2964" t="str">
        <f t="shared" si="279"/>
        <v>plays</v>
      </c>
      <c r="S2964" s="6">
        <f t="shared" si="280"/>
        <v>42036.24428240741</v>
      </c>
      <c r="T2964" s="6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76"/>
        <v>1.0685</v>
      </c>
      <c r="P2965">
        <f t="shared" si="277"/>
        <v>102.04081632653062</v>
      </c>
      <c r="Q2965" t="str">
        <f t="shared" si="278"/>
        <v>theater</v>
      </c>
      <c r="R2965" t="str">
        <f t="shared" si="279"/>
        <v>plays</v>
      </c>
      <c r="S2965" s="6">
        <f t="shared" si="280"/>
        <v>42157.470185185186</v>
      </c>
      <c r="T2965" s="6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76"/>
        <v>1.0071379999999999</v>
      </c>
      <c r="P2966">
        <f t="shared" si="277"/>
        <v>25.510204081632654</v>
      </c>
      <c r="Q2966" t="str">
        <f t="shared" si="278"/>
        <v>theater</v>
      </c>
      <c r="R2966" t="str">
        <f t="shared" si="279"/>
        <v>plays</v>
      </c>
      <c r="S2966" s="6">
        <f t="shared" si="280"/>
        <v>41827.909942129627</v>
      </c>
      <c r="T2966" s="6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76"/>
        <v>1.0900000000000001</v>
      </c>
      <c r="P2967">
        <f t="shared" si="277"/>
        <v>38.46153846153846</v>
      </c>
      <c r="Q2967" t="str">
        <f t="shared" si="278"/>
        <v>theater</v>
      </c>
      <c r="R2967" t="str">
        <f t="shared" si="279"/>
        <v>plays</v>
      </c>
      <c r="S2967" s="6">
        <f t="shared" si="280"/>
        <v>42162.729548611111</v>
      </c>
      <c r="T2967" s="6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76"/>
        <v>1.1363000000000001</v>
      </c>
      <c r="P2968">
        <f t="shared" si="277"/>
        <v>78.125</v>
      </c>
      <c r="Q2968" t="str">
        <f t="shared" si="278"/>
        <v>theater</v>
      </c>
      <c r="R2968" t="str">
        <f t="shared" si="279"/>
        <v>plays</v>
      </c>
      <c r="S2968" s="6">
        <f t="shared" si="280"/>
        <v>42233.738564814819</v>
      </c>
      <c r="T2968" s="6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76"/>
        <v>1.1392</v>
      </c>
      <c r="P2969">
        <f t="shared" si="277"/>
        <v>70.422535211267601</v>
      </c>
      <c r="Q2969" t="str">
        <f t="shared" si="278"/>
        <v>theater</v>
      </c>
      <c r="R2969" t="str">
        <f t="shared" si="279"/>
        <v>plays</v>
      </c>
      <c r="S2969" s="6">
        <f t="shared" si="280"/>
        <v>42042.197824074072</v>
      </c>
      <c r="T2969" s="6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76"/>
        <v>1.06</v>
      </c>
      <c r="P2970">
        <f t="shared" si="277"/>
        <v>74.468085106382972</v>
      </c>
      <c r="Q2970" t="str">
        <f t="shared" si="278"/>
        <v>theater</v>
      </c>
      <c r="R2970" t="str">
        <f t="shared" si="279"/>
        <v>plays</v>
      </c>
      <c r="S2970" s="6">
        <f t="shared" si="280"/>
        <v>42585.523842592593</v>
      </c>
      <c r="T2970" s="6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76"/>
        <v>1.625</v>
      </c>
      <c r="P2971">
        <f t="shared" si="277"/>
        <v>58.823529411764703</v>
      </c>
      <c r="Q2971" t="str">
        <f t="shared" si="278"/>
        <v>theater</v>
      </c>
      <c r="R2971" t="str">
        <f t="shared" si="279"/>
        <v>plays</v>
      </c>
      <c r="S2971" s="6">
        <f t="shared" si="280"/>
        <v>42097.786493055552</v>
      </c>
      <c r="T2971" s="6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76"/>
        <v>1.06</v>
      </c>
      <c r="P2972">
        <f t="shared" si="277"/>
        <v>65.934065934065927</v>
      </c>
      <c r="Q2972" t="str">
        <f t="shared" si="278"/>
        <v>theater</v>
      </c>
      <c r="R2972" t="str">
        <f t="shared" si="279"/>
        <v>plays</v>
      </c>
      <c r="S2972" s="6">
        <f t="shared" si="280"/>
        <v>41808.669571759259</v>
      </c>
      <c r="T2972" s="6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76"/>
        <v>1.0015624999999999</v>
      </c>
      <c r="P2973">
        <f t="shared" si="277"/>
        <v>74.418604651162795</v>
      </c>
      <c r="Q2973" t="str">
        <f t="shared" si="278"/>
        <v>theater</v>
      </c>
      <c r="R2973" t="str">
        <f t="shared" si="279"/>
        <v>plays</v>
      </c>
      <c r="S2973" s="6">
        <f t="shared" si="280"/>
        <v>41852.658310185187</v>
      </c>
      <c r="T2973" s="6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76"/>
        <v>1.0535000000000001</v>
      </c>
      <c r="P2974">
        <f t="shared" si="277"/>
        <v>117.64705882352941</v>
      </c>
      <c r="Q2974" t="str">
        <f t="shared" si="278"/>
        <v>theater</v>
      </c>
      <c r="R2974" t="str">
        <f t="shared" si="279"/>
        <v>plays</v>
      </c>
      <c r="S2974" s="6">
        <f t="shared" si="280"/>
        <v>42694.110185185185</v>
      </c>
      <c r="T2974" s="6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76"/>
        <v>1.748</v>
      </c>
      <c r="P2975">
        <f t="shared" si="277"/>
        <v>151.5151515151515</v>
      </c>
      <c r="Q2975" t="str">
        <f t="shared" si="278"/>
        <v>theater</v>
      </c>
      <c r="R2975" t="str">
        <f t="shared" si="279"/>
        <v>plays</v>
      </c>
      <c r="S2975" s="6">
        <f t="shared" si="280"/>
        <v>42341.818379629629</v>
      </c>
      <c r="T2975" s="6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76"/>
        <v>1.02</v>
      </c>
      <c r="P2976">
        <f t="shared" si="277"/>
        <v>57.47126436781609</v>
      </c>
      <c r="Q2976" t="str">
        <f t="shared" si="278"/>
        <v>theater</v>
      </c>
      <c r="R2976" t="str">
        <f t="shared" si="279"/>
        <v>plays</v>
      </c>
      <c r="S2976" s="6">
        <f t="shared" si="280"/>
        <v>41880.061006944445</v>
      </c>
      <c r="T2976" s="6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76"/>
        <v>1.00125</v>
      </c>
      <c r="P2977">
        <f t="shared" si="277"/>
        <v>70.796460176991147</v>
      </c>
      <c r="Q2977" t="str">
        <f t="shared" si="278"/>
        <v>theater</v>
      </c>
      <c r="R2977" t="str">
        <f t="shared" si="279"/>
        <v>plays</v>
      </c>
      <c r="S2977" s="6">
        <f t="shared" si="280"/>
        <v>41941.683865740742</v>
      </c>
      <c r="T2977" s="6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76"/>
        <v>1.7142857142857142</v>
      </c>
      <c r="P2978">
        <f t="shared" si="277"/>
        <v>5</v>
      </c>
      <c r="Q2978" t="str">
        <f t="shared" si="278"/>
        <v>theater</v>
      </c>
      <c r="R2978" t="str">
        <f t="shared" si="279"/>
        <v>plays</v>
      </c>
      <c r="S2978" s="6">
        <f t="shared" si="280"/>
        <v>42425.730671296296</v>
      </c>
      <c r="T2978" s="6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76"/>
        <v>1.1356666666666666</v>
      </c>
      <c r="P2979">
        <f t="shared" si="277"/>
        <v>100</v>
      </c>
      <c r="Q2979" t="str">
        <f t="shared" si="278"/>
        <v>theater</v>
      </c>
      <c r="R2979" t="str">
        <f t="shared" si="279"/>
        <v>plays</v>
      </c>
      <c r="S2979" s="6">
        <f t="shared" si="280"/>
        <v>42026.88118055556</v>
      </c>
      <c r="T2979" s="6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76"/>
        <v>1.2946666666666666</v>
      </c>
      <c r="P2980">
        <f t="shared" si="277"/>
        <v>46.875</v>
      </c>
      <c r="Q2980" t="str">
        <f t="shared" si="278"/>
        <v>theater</v>
      </c>
      <c r="R2980" t="str">
        <f t="shared" si="279"/>
        <v>plays</v>
      </c>
      <c r="S2980" s="6">
        <f t="shared" si="280"/>
        <v>41922.640590277777</v>
      </c>
      <c r="T2980" s="6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76"/>
        <v>1.014</v>
      </c>
      <c r="P2981">
        <f t="shared" si="277"/>
        <v>108.69565217391305</v>
      </c>
      <c r="Q2981" t="str">
        <f t="shared" si="278"/>
        <v>theater</v>
      </c>
      <c r="R2981" t="str">
        <f t="shared" si="279"/>
        <v>plays</v>
      </c>
      <c r="S2981" s="6">
        <f t="shared" si="280"/>
        <v>41993.824340277773</v>
      </c>
      <c r="T2981" s="6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76"/>
        <v>1.0916666666666666</v>
      </c>
      <c r="P2982">
        <f t="shared" si="277"/>
        <v>125</v>
      </c>
      <c r="Q2982" t="str">
        <f t="shared" si="278"/>
        <v>theater</v>
      </c>
      <c r="R2982" t="str">
        <f t="shared" si="279"/>
        <v>plays</v>
      </c>
      <c r="S2982" s="6">
        <f t="shared" si="280"/>
        <v>42219.915856481486</v>
      </c>
      <c r="T2982" s="6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76"/>
        <v>1.28925</v>
      </c>
      <c r="P2983">
        <f t="shared" si="277"/>
        <v>41.237113402061858</v>
      </c>
      <c r="Q2983" t="str">
        <f t="shared" si="278"/>
        <v>theater</v>
      </c>
      <c r="R2983" t="str">
        <f t="shared" si="279"/>
        <v>spaces</v>
      </c>
      <c r="S2983" s="6">
        <f t="shared" si="280"/>
        <v>42225.559675925921</v>
      </c>
      <c r="T2983" s="6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76"/>
        <v>1.0206</v>
      </c>
      <c r="P2984">
        <f t="shared" si="277"/>
        <v>84.745762711864401</v>
      </c>
      <c r="Q2984" t="str">
        <f t="shared" si="278"/>
        <v>theater</v>
      </c>
      <c r="R2984" t="str">
        <f t="shared" si="279"/>
        <v>spaces</v>
      </c>
      <c r="S2984" s="6">
        <f t="shared" si="280"/>
        <v>42381.686840277776</v>
      </c>
      <c r="T2984" s="6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76"/>
        <v>1.465395775862069</v>
      </c>
      <c r="P2985">
        <f t="shared" si="277"/>
        <v>105.93607305936074</v>
      </c>
      <c r="Q2985" t="str">
        <f t="shared" si="278"/>
        <v>theater</v>
      </c>
      <c r="R2985" t="str">
        <f t="shared" si="279"/>
        <v>spaces</v>
      </c>
      <c r="S2985" s="6">
        <f t="shared" si="280"/>
        <v>41894.632361111115</v>
      </c>
      <c r="T2985" s="6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76"/>
        <v>1.00352</v>
      </c>
      <c r="P2986">
        <f t="shared" si="277"/>
        <v>114.6788990825688</v>
      </c>
      <c r="Q2986" t="str">
        <f t="shared" si="278"/>
        <v>theater</v>
      </c>
      <c r="R2986" t="str">
        <f t="shared" si="279"/>
        <v>spaces</v>
      </c>
      <c r="S2986" s="6">
        <f t="shared" si="280"/>
        <v>42576.278715277775</v>
      </c>
      <c r="T2986" s="6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76"/>
        <v>1.2164999999999999</v>
      </c>
      <c r="P2987">
        <f t="shared" si="277"/>
        <v>90.090090090090087</v>
      </c>
      <c r="Q2987" t="str">
        <f t="shared" si="278"/>
        <v>theater</v>
      </c>
      <c r="R2987" t="str">
        <f t="shared" si="279"/>
        <v>spaces</v>
      </c>
      <c r="S2987" s="6">
        <f t="shared" si="280"/>
        <v>42654.973703703698</v>
      </c>
      <c r="T2987" s="6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76"/>
        <v>1.0549999999999999</v>
      </c>
      <c r="P2988">
        <f t="shared" si="277"/>
        <v>42.857142857142854</v>
      </c>
      <c r="Q2988" t="str">
        <f t="shared" si="278"/>
        <v>theater</v>
      </c>
      <c r="R2988" t="str">
        <f t="shared" si="279"/>
        <v>spaces</v>
      </c>
      <c r="S2988" s="6">
        <f t="shared" si="280"/>
        <v>42431.500069444446</v>
      </c>
      <c r="T2988" s="6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76"/>
        <v>1.1040080000000001</v>
      </c>
      <c r="P2989">
        <f t="shared" si="277"/>
        <v>94.339622641509436</v>
      </c>
      <c r="Q2989" t="str">
        <f t="shared" si="278"/>
        <v>theater</v>
      </c>
      <c r="R2989" t="str">
        <f t="shared" si="279"/>
        <v>spaces</v>
      </c>
      <c r="S2989" s="6">
        <f t="shared" si="280"/>
        <v>42627.307303240741</v>
      </c>
      <c r="T2989" s="6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76"/>
        <v>1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6">
        <f t="shared" si="280"/>
        <v>42511.362048611118</v>
      </c>
      <c r="T2990" s="6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76"/>
        <v>1.76535</v>
      </c>
      <c r="P2991">
        <f t="shared" si="277"/>
        <v>54.945054945054942</v>
      </c>
      <c r="Q2991" t="str">
        <f t="shared" si="278"/>
        <v>theater</v>
      </c>
      <c r="R2991" t="str">
        <f t="shared" si="279"/>
        <v>spaces</v>
      </c>
      <c r="S2991" s="6">
        <f t="shared" si="280"/>
        <v>42337.02039351852</v>
      </c>
      <c r="T2991" s="6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76"/>
        <v>1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6">
        <f t="shared" si="280"/>
        <v>42341.57430555555</v>
      </c>
      <c r="T2992" s="6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76"/>
        <v>1.0329411764705883</v>
      </c>
      <c r="P2993">
        <f t="shared" si="277"/>
        <v>91.397849462365585</v>
      </c>
      <c r="Q2993" t="str">
        <f t="shared" si="278"/>
        <v>theater</v>
      </c>
      <c r="R2993" t="str">
        <f t="shared" si="279"/>
        <v>spaces</v>
      </c>
      <c r="S2993" s="6">
        <f t="shared" si="280"/>
        <v>42740.837152777778</v>
      </c>
      <c r="T2993" s="6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76"/>
        <v>1.0449999999999999</v>
      </c>
      <c r="P2994">
        <f t="shared" si="277"/>
        <v>46.875</v>
      </c>
      <c r="Q2994" t="str">
        <f t="shared" si="278"/>
        <v>theater</v>
      </c>
      <c r="R2994" t="str">
        <f t="shared" si="279"/>
        <v>spaces</v>
      </c>
      <c r="S2994" s="6">
        <f t="shared" si="280"/>
        <v>42622.767476851848</v>
      </c>
      <c r="T2994" s="6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76"/>
        <v>1.0029999999999999</v>
      </c>
      <c r="P2995">
        <f t="shared" si="277"/>
        <v>45.454545454545453</v>
      </c>
      <c r="Q2995" t="str">
        <f t="shared" si="278"/>
        <v>theater</v>
      </c>
      <c r="R2995" t="str">
        <f t="shared" si="279"/>
        <v>spaces</v>
      </c>
      <c r="S2995" s="6">
        <f t="shared" si="280"/>
        <v>42390.838738425926</v>
      </c>
      <c r="T2995" s="6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76"/>
        <v>4.577466666666667</v>
      </c>
      <c r="P2996">
        <f t="shared" si="277"/>
        <v>5.0847457627118642</v>
      </c>
      <c r="Q2996" t="str">
        <f t="shared" si="278"/>
        <v>theater</v>
      </c>
      <c r="R2996" t="str">
        <f t="shared" si="279"/>
        <v>spaces</v>
      </c>
      <c r="S2996" s="6">
        <f t="shared" si="280"/>
        <v>41885.478842592594</v>
      </c>
      <c r="T2996" s="6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76"/>
        <v>1.0496000000000001</v>
      </c>
      <c r="P2997">
        <f t="shared" si="277"/>
        <v>60.24096385542169</v>
      </c>
      <c r="Q2997" t="str">
        <f t="shared" si="278"/>
        <v>theater</v>
      </c>
      <c r="R2997" t="str">
        <f t="shared" si="279"/>
        <v>spaces</v>
      </c>
      <c r="S2997" s="6">
        <f t="shared" si="280"/>
        <v>42724.665173611109</v>
      </c>
      <c r="T2997" s="6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76"/>
        <v>1.7194285714285715</v>
      </c>
      <c r="P2998">
        <f t="shared" si="277"/>
        <v>89.285714285714292</v>
      </c>
      <c r="Q2998" t="str">
        <f t="shared" si="278"/>
        <v>theater</v>
      </c>
      <c r="R2998" t="str">
        <f t="shared" si="279"/>
        <v>spaces</v>
      </c>
      <c r="S2998" s="6">
        <f t="shared" si="280"/>
        <v>42090.912500000006</v>
      </c>
      <c r="T2998" s="6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76"/>
        <v>1.0373000000000001</v>
      </c>
      <c r="P2999">
        <f t="shared" si="277"/>
        <v>86.956521739130437</v>
      </c>
      <c r="Q2999" t="str">
        <f t="shared" si="278"/>
        <v>theater</v>
      </c>
      <c r="R2999" t="str">
        <f t="shared" si="279"/>
        <v>spaces</v>
      </c>
      <c r="S2999" s="6">
        <f t="shared" si="280"/>
        <v>42775.733715277776</v>
      </c>
      <c r="T2999" s="6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76"/>
        <v>1.0302899999999999</v>
      </c>
      <c r="P3000">
        <f t="shared" si="277"/>
        <v>115.47344110854503</v>
      </c>
      <c r="Q3000" t="str">
        <f t="shared" si="278"/>
        <v>theater</v>
      </c>
      <c r="R3000" t="str">
        <f t="shared" si="279"/>
        <v>spaces</v>
      </c>
      <c r="S3000" s="6">
        <f t="shared" si="280"/>
        <v>41778.193622685183</v>
      </c>
      <c r="T3000" s="6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76"/>
        <v>1.1888888888888889</v>
      </c>
      <c r="P3001">
        <f t="shared" si="277"/>
        <v>67.5</v>
      </c>
      <c r="Q3001" t="str">
        <f t="shared" si="278"/>
        <v>theater</v>
      </c>
      <c r="R3001" t="str">
        <f t="shared" si="279"/>
        <v>spaces</v>
      </c>
      <c r="S3001" s="6">
        <f t="shared" si="280"/>
        <v>42780.740277777775</v>
      </c>
      <c r="T3001" s="6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76"/>
        <v>1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6">
        <f t="shared" si="280"/>
        <v>42752.827199074076</v>
      </c>
      <c r="T3002" s="6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76"/>
        <v>3.1869988910451896</v>
      </c>
      <c r="P3003">
        <f t="shared" si="277"/>
        <v>41.222857142857144</v>
      </c>
      <c r="Q3003" t="str">
        <f t="shared" si="278"/>
        <v>theater</v>
      </c>
      <c r="R3003" t="str">
        <f t="shared" si="279"/>
        <v>spaces</v>
      </c>
      <c r="S3003" s="6">
        <f t="shared" si="280"/>
        <v>42534.895625000005</v>
      </c>
      <c r="T3003" s="6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76"/>
        <v>1.0850614285714286</v>
      </c>
      <c r="P3004">
        <f t="shared" si="277"/>
        <v>67.307692307692307</v>
      </c>
      <c r="Q3004" t="str">
        <f t="shared" si="278"/>
        <v>theater</v>
      </c>
      <c r="R3004" t="str">
        <f t="shared" si="279"/>
        <v>spaces</v>
      </c>
      <c r="S3004" s="6">
        <f t="shared" si="280"/>
        <v>41239.83625</v>
      </c>
      <c r="T3004" s="6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76"/>
        <v>1.0116666666666667</v>
      </c>
      <c r="P3005">
        <f t="shared" si="277"/>
        <v>176.47058823529412</v>
      </c>
      <c r="Q3005" t="str">
        <f t="shared" si="278"/>
        <v>theater</v>
      </c>
      <c r="R3005" t="str">
        <f t="shared" si="279"/>
        <v>spaces</v>
      </c>
      <c r="S3005" s="6">
        <f t="shared" si="280"/>
        <v>42398.849259259259</v>
      </c>
      <c r="T3005" s="6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76"/>
        <v>1.12815</v>
      </c>
      <c r="P3006">
        <f t="shared" si="277"/>
        <v>144.4043321299639</v>
      </c>
      <c r="Q3006" t="str">
        <f t="shared" si="278"/>
        <v>theater</v>
      </c>
      <c r="R3006" t="str">
        <f t="shared" si="279"/>
        <v>spaces</v>
      </c>
      <c r="S3006" s="6">
        <f t="shared" si="280"/>
        <v>41928.881064814814</v>
      </c>
      <c r="T3006" s="6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76"/>
        <v>1.2049622641509434</v>
      </c>
      <c r="P3007">
        <f t="shared" si="277"/>
        <v>89.830508474576277</v>
      </c>
      <c r="Q3007" t="str">
        <f t="shared" si="278"/>
        <v>theater</v>
      </c>
      <c r="R3007" t="str">
        <f t="shared" si="279"/>
        <v>spaces</v>
      </c>
      <c r="S3007" s="6">
        <f t="shared" si="280"/>
        <v>41888.674826388888</v>
      </c>
      <c r="T3007" s="6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76"/>
        <v>1.0774999999999999</v>
      </c>
      <c r="P3008">
        <f t="shared" si="277"/>
        <v>82.474226804123717</v>
      </c>
      <c r="Q3008" t="str">
        <f t="shared" si="278"/>
        <v>theater</v>
      </c>
      <c r="R3008" t="str">
        <f t="shared" si="279"/>
        <v>spaces</v>
      </c>
      <c r="S3008" s="6">
        <f t="shared" si="280"/>
        <v>41957.756840277783</v>
      </c>
      <c r="T3008" s="6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76"/>
        <v>1.8</v>
      </c>
      <c r="P3009">
        <f t="shared" si="277"/>
        <v>30</v>
      </c>
      <c r="Q3009" t="str">
        <f t="shared" si="278"/>
        <v>theater</v>
      </c>
      <c r="R3009" t="str">
        <f t="shared" si="279"/>
        <v>spaces</v>
      </c>
      <c r="S3009" s="6">
        <f t="shared" si="280"/>
        <v>42098.216238425928</v>
      </c>
      <c r="T3009" s="6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276"/>
        <v>1.0116666666666667</v>
      </c>
      <c r="P3010">
        <f t="shared" si="277"/>
        <v>115.38461538461539</v>
      </c>
      <c r="Q3010" t="str">
        <f t="shared" si="278"/>
        <v>theater</v>
      </c>
      <c r="R3010" t="str">
        <f t="shared" si="279"/>
        <v>spaces</v>
      </c>
      <c r="S3010" s="6">
        <f t="shared" si="280"/>
        <v>42360.212025462963</v>
      </c>
      <c r="T3010" s="6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282">E3011/D3011</f>
        <v>1.19756</v>
      </c>
      <c r="P3011">
        <f t="shared" ref="P3011:P3074" si="283">IFERROR(D3011/L3011,0)</f>
        <v>195.3125</v>
      </c>
      <c r="Q3011" t="str">
        <f t="shared" ref="Q3011:Q3074" si="284">LEFT(N3011,FIND("/",N3011)-1)</f>
        <v>theater</v>
      </c>
      <c r="R3011" t="str">
        <f t="shared" ref="R3011:R3074" si="285">MID(N3011,FIND("/",N3011)+1,100)</f>
        <v>spaces</v>
      </c>
      <c r="S3011" s="6">
        <f t="shared" ref="S3011:S3074" si="286">(((J3011/60)/60)/24)+DATE(1970,1,1)</f>
        <v>41939.569907407407</v>
      </c>
      <c r="T3011" s="6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2"/>
        <v>1.58</v>
      </c>
      <c r="P3012">
        <f t="shared" si="283"/>
        <v>100</v>
      </c>
      <c r="Q3012" t="str">
        <f t="shared" si="284"/>
        <v>theater</v>
      </c>
      <c r="R3012" t="str">
        <f t="shared" si="285"/>
        <v>spaces</v>
      </c>
      <c r="S3012" s="6">
        <f t="shared" si="286"/>
        <v>41996.832395833335</v>
      </c>
      <c r="T3012" s="6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2"/>
        <v>1.2366666666666666</v>
      </c>
      <c r="P3013">
        <f t="shared" si="283"/>
        <v>12</v>
      </c>
      <c r="Q3013" t="str">
        <f t="shared" si="284"/>
        <v>theater</v>
      </c>
      <c r="R3013" t="str">
        <f t="shared" si="285"/>
        <v>spaces</v>
      </c>
      <c r="S3013" s="6">
        <f t="shared" si="286"/>
        <v>42334.468935185185</v>
      </c>
      <c r="T3013" s="6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2"/>
        <v>1.1712499999999999</v>
      </c>
      <c r="P3014">
        <f t="shared" si="283"/>
        <v>72.727272727272734</v>
      </c>
      <c r="Q3014" t="str">
        <f t="shared" si="284"/>
        <v>theater</v>
      </c>
      <c r="R3014" t="str">
        <f t="shared" si="285"/>
        <v>spaces</v>
      </c>
      <c r="S3014" s="6">
        <f t="shared" si="286"/>
        <v>42024.702893518523</v>
      </c>
      <c r="T3014" s="6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2"/>
        <v>1.5696000000000001</v>
      </c>
      <c r="P3015">
        <f t="shared" si="283"/>
        <v>93.45794392523365</v>
      </c>
      <c r="Q3015" t="str">
        <f t="shared" si="284"/>
        <v>theater</v>
      </c>
      <c r="R3015" t="str">
        <f t="shared" si="285"/>
        <v>spaces</v>
      </c>
      <c r="S3015" s="6">
        <f t="shared" si="286"/>
        <v>42146.836215277777</v>
      </c>
      <c r="T3015" s="6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2"/>
        <v>1.13104</v>
      </c>
      <c r="P3016">
        <f t="shared" si="283"/>
        <v>44.88330341113106</v>
      </c>
      <c r="Q3016" t="str">
        <f t="shared" si="284"/>
        <v>theater</v>
      </c>
      <c r="R3016" t="str">
        <f t="shared" si="285"/>
        <v>spaces</v>
      </c>
      <c r="S3016" s="6">
        <f t="shared" si="286"/>
        <v>41920.123611111114</v>
      </c>
      <c r="T3016" s="6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2"/>
        <v>1.0317647058823529</v>
      </c>
      <c r="P3017">
        <f t="shared" si="283"/>
        <v>85</v>
      </c>
      <c r="Q3017" t="str">
        <f t="shared" si="284"/>
        <v>theater</v>
      </c>
      <c r="R3017" t="str">
        <f t="shared" si="285"/>
        <v>spaces</v>
      </c>
      <c r="S3017" s="6">
        <f t="shared" si="286"/>
        <v>41785.72729166667</v>
      </c>
      <c r="T3017" s="6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2"/>
        <v>1.0261176470588236</v>
      </c>
      <c r="P3018">
        <f t="shared" si="283"/>
        <v>236.11111111111111</v>
      </c>
      <c r="Q3018" t="str">
        <f t="shared" si="284"/>
        <v>theater</v>
      </c>
      <c r="R3018" t="str">
        <f t="shared" si="285"/>
        <v>spaces</v>
      </c>
      <c r="S3018" s="6">
        <f t="shared" si="286"/>
        <v>41778.548055555555</v>
      </c>
      <c r="T3018" s="6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2"/>
        <v>1.0584090909090909</v>
      </c>
      <c r="P3019">
        <f t="shared" si="283"/>
        <v>138.36477987421384</v>
      </c>
      <c r="Q3019" t="str">
        <f t="shared" si="284"/>
        <v>theater</v>
      </c>
      <c r="R3019" t="str">
        <f t="shared" si="285"/>
        <v>spaces</v>
      </c>
      <c r="S3019" s="6">
        <f t="shared" si="286"/>
        <v>41841.850034722222</v>
      </c>
      <c r="T3019" s="6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2"/>
        <v>1.0071428571428571</v>
      </c>
      <c r="P3020">
        <f t="shared" si="283"/>
        <v>102.4390243902439</v>
      </c>
      <c r="Q3020" t="str">
        <f t="shared" si="284"/>
        <v>theater</v>
      </c>
      <c r="R3020" t="str">
        <f t="shared" si="285"/>
        <v>spaces</v>
      </c>
      <c r="S3020" s="6">
        <f t="shared" si="286"/>
        <v>42163.29833333334</v>
      </c>
      <c r="T3020" s="6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2"/>
        <v>1.2123333333333333</v>
      </c>
      <c r="P3021">
        <f t="shared" si="283"/>
        <v>66.371681415929203</v>
      </c>
      <c r="Q3021" t="str">
        <f t="shared" si="284"/>
        <v>theater</v>
      </c>
      <c r="R3021" t="str">
        <f t="shared" si="285"/>
        <v>spaces</v>
      </c>
      <c r="S3021" s="6">
        <f t="shared" si="286"/>
        <v>41758.833564814813</v>
      </c>
      <c r="T3021" s="6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2"/>
        <v>1.0057142857142858</v>
      </c>
      <c r="P3022">
        <f t="shared" si="283"/>
        <v>233.33333333333334</v>
      </c>
      <c r="Q3022" t="str">
        <f t="shared" si="284"/>
        <v>theater</v>
      </c>
      <c r="R3022" t="str">
        <f t="shared" si="285"/>
        <v>spaces</v>
      </c>
      <c r="S3022" s="6">
        <f t="shared" si="286"/>
        <v>42170.846446759257</v>
      </c>
      <c r="T3022" s="6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2"/>
        <v>1.1602222222222223</v>
      </c>
      <c r="P3023">
        <f t="shared" si="283"/>
        <v>43.689320388349515</v>
      </c>
      <c r="Q3023" t="str">
        <f t="shared" si="284"/>
        <v>theater</v>
      </c>
      <c r="R3023" t="str">
        <f t="shared" si="285"/>
        <v>spaces</v>
      </c>
      <c r="S3023" s="6">
        <f t="shared" si="286"/>
        <v>42660.618854166663</v>
      </c>
      <c r="T3023" s="6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2"/>
        <v>1.0087999999999999</v>
      </c>
      <c r="P3024">
        <f t="shared" si="283"/>
        <v>161.29032258064515</v>
      </c>
      <c r="Q3024" t="str">
        <f t="shared" si="284"/>
        <v>theater</v>
      </c>
      <c r="R3024" t="str">
        <f t="shared" si="285"/>
        <v>spaces</v>
      </c>
      <c r="S3024" s="6">
        <f t="shared" si="286"/>
        <v>42564.95380787037</v>
      </c>
      <c r="T3024" s="6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2"/>
        <v>1.03</v>
      </c>
      <c r="P3025">
        <f t="shared" si="283"/>
        <v>116.66666666666667</v>
      </c>
      <c r="Q3025" t="str">
        <f t="shared" si="284"/>
        <v>theater</v>
      </c>
      <c r="R3025" t="str">
        <f t="shared" si="285"/>
        <v>spaces</v>
      </c>
      <c r="S3025" s="6">
        <f t="shared" si="286"/>
        <v>42121.675763888896</v>
      </c>
      <c r="T3025" s="6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2"/>
        <v>2.4641999999999999</v>
      </c>
      <c r="P3026">
        <f t="shared" si="283"/>
        <v>27.472527472527471</v>
      </c>
      <c r="Q3026" t="str">
        <f t="shared" si="284"/>
        <v>theater</v>
      </c>
      <c r="R3026" t="str">
        <f t="shared" si="285"/>
        <v>spaces</v>
      </c>
      <c r="S3026" s="6">
        <f t="shared" si="286"/>
        <v>41158.993923611109</v>
      </c>
      <c r="T3026" s="6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2"/>
        <v>3.0219999999999998</v>
      </c>
      <c r="P3027">
        <f t="shared" si="283"/>
        <v>17.241379310344829</v>
      </c>
      <c r="Q3027" t="str">
        <f t="shared" si="284"/>
        <v>theater</v>
      </c>
      <c r="R3027" t="str">
        <f t="shared" si="285"/>
        <v>spaces</v>
      </c>
      <c r="S3027" s="6">
        <f t="shared" si="286"/>
        <v>41761.509409722225</v>
      </c>
      <c r="T3027" s="6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2"/>
        <v>1.4333333333333333</v>
      </c>
      <c r="P3028">
        <f t="shared" si="283"/>
        <v>36</v>
      </c>
      <c r="Q3028" t="str">
        <f t="shared" si="284"/>
        <v>theater</v>
      </c>
      <c r="R3028" t="str">
        <f t="shared" si="285"/>
        <v>spaces</v>
      </c>
      <c r="S3028" s="6">
        <f t="shared" si="286"/>
        <v>42783.459398148145</v>
      </c>
      <c r="T3028" s="6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2"/>
        <v>1.3144</v>
      </c>
      <c r="P3029">
        <f t="shared" si="283"/>
        <v>125</v>
      </c>
      <c r="Q3029" t="str">
        <f t="shared" si="284"/>
        <v>theater</v>
      </c>
      <c r="R3029" t="str">
        <f t="shared" si="285"/>
        <v>spaces</v>
      </c>
      <c r="S3029" s="6">
        <f t="shared" si="286"/>
        <v>42053.704293981486</v>
      </c>
      <c r="T3029" s="6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2"/>
        <v>1.6801999999999999</v>
      </c>
      <c r="P3030">
        <f t="shared" si="283"/>
        <v>50.505050505050505</v>
      </c>
      <c r="Q3030" t="str">
        <f t="shared" si="284"/>
        <v>theater</v>
      </c>
      <c r="R3030" t="str">
        <f t="shared" si="285"/>
        <v>spaces</v>
      </c>
      <c r="S3030" s="6">
        <f t="shared" si="286"/>
        <v>42567.264178240745</v>
      </c>
      <c r="T3030" s="6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2"/>
        <v>1.0967666666666667</v>
      </c>
      <c r="P3031">
        <f t="shared" si="283"/>
        <v>86.206896551724142</v>
      </c>
      <c r="Q3031" t="str">
        <f t="shared" si="284"/>
        <v>theater</v>
      </c>
      <c r="R3031" t="str">
        <f t="shared" si="285"/>
        <v>spaces</v>
      </c>
      <c r="S3031" s="6">
        <f t="shared" si="286"/>
        <v>41932.708877314813</v>
      </c>
      <c r="T3031" s="6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2"/>
        <v>1.0668571428571429</v>
      </c>
      <c r="P3032">
        <f t="shared" si="283"/>
        <v>42.68292682926829</v>
      </c>
      <c r="Q3032" t="str">
        <f t="shared" si="284"/>
        <v>theater</v>
      </c>
      <c r="R3032" t="str">
        <f t="shared" si="285"/>
        <v>spaces</v>
      </c>
      <c r="S3032" s="6">
        <f t="shared" si="286"/>
        <v>42233.747349537036</v>
      </c>
      <c r="T3032" s="6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2"/>
        <v>1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6">
        <f t="shared" si="286"/>
        <v>42597.882488425923</v>
      </c>
      <c r="T3033" s="6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2"/>
        <v>1.272</v>
      </c>
      <c r="P3034">
        <f t="shared" si="283"/>
        <v>40</v>
      </c>
      <c r="Q3034" t="str">
        <f t="shared" si="284"/>
        <v>theater</v>
      </c>
      <c r="R3034" t="str">
        <f t="shared" si="285"/>
        <v>spaces</v>
      </c>
      <c r="S3034" s="6">
        <f t="shared" si="286"/>
        <v>42228.044664351852</v>
      </c>
      <c r="T3034" s="6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2"/>
        <v>1.4653333333333334</v>
      </c>
      <c r="P3035">
        <f t="shared" si="283"/>
        <v>130.43478260869566</v>
      </c>
      <c r="Q3035" t="str">
        <f t="shared" si="284"/>
        <v>theater</v>
      </c>
      <c r="R3035" t="str">
        <f t="shared" si="285"/>
        <v>spaces</v>
      </c>
      <c r="S3035" s="6">
        <f t="shared" si="286"/>
        <v>42570.110243055555</v>
      </c>
      <c r="T3035" s="6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2"/>
        <v>1.1253599999999999</v>
      </c>
      <c r="P3036">
        <f t="shared" si="283"/>
        <v>79.365079365079367</v>
      </c>
      <c r="Q3036" t="str">
        <f t="shared" si="284"/>
        <v>theater</v>
      </c>
      <c r="R3036" t="str">
        <f t="shared" si="285"/>
        <v>spaces</v>
      </c>
      <c r="S3036" s="6">
        <f t="shared" si="286"/>
        <v>42644.535358796296</v>
      </c>
      <c r="T3036" s="6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2"/>
        <v>1.0878684000000001</v>
      </c>
      <c r="P3037">
        <f t="shared" si="283"/>
        <v>81.433224755700323</v>
      </c>
      <c r="Q3037" t="str">
        <f t="shared" si="284"/>
        <v>theater</v>
      </c>
      <c r="R3037" t="str">
        <f t="shared" si="285"/>
        <v>spaces</v>
      </c>
      <c r="S3037" s="6">
        <f t="shared" si="286"/>
        <v>41368.560289351852</v>
      </c>
      <c r="T3037" s="6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2"/>
        <v>1.26732</v>
      </c>
      <c r="P3038">
        <f t="shared" si="283"/>
        <v>75.98784194528875</v>
      </c>
      <c r="Q3038" t="str">
        <f t="shared" si="284"/>
        <v>theater</v>
      </c>
      <c r="R3038" t="str">
        <f t="shared" si="285"/>
        <v>spaces</v>
      </c>
      <c r="S3038" s="6">
        <f t="shared" si="286"/>
        <v>41466.785231481481</v>
      </c>
      <c r="T3038" s="6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2"/>
        <v>2.1320000000000001</v>
      </c>
      <c r="P3039">
        <f t="shared" si="283"/>
        <v>15.625</v>
      </c>
      <c r="Q3039" t="str">
        <f t="shared" si="284"/>
        <v>theater</v>
      </c>
      <c r="R3039" t="str">
        <f t="shared" si="285"/>
        <v>spaces</v>
      </c>
      <c r="S3039" s="6">
        <f t="shared" si="286"/>
        <v>40378.893206018518</v>
      </c>
      <c r="T3039" s="6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2"/>
        <v>1.0049999999999999</v>
      </c>
      <c r="P3040">
        <f t="shared" si="283"/>
        <v>37.037037037037038</v>
      </c>
      <c r="Q3040" t="str">
        <f t="shared" si="284"/>
        <v>theater</v>
      </c>
      <c r="R3040" t="str">
        <f t="shared" si="285"/>
        <v>spaces</v>
      </c>
      <c r="S3040" s="6">
        <f t="shared" si="286"/>
        <v>42373.252280092594</v>
      </c>
      <c r="T3040" s="6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2"/>
        <v>1.0871389999999999</v>
      </c>
      <c r="P3041">
        <f t="shared" si="283"/>
        <v>84.745762711864401</v>
      </c>
      <c r="Q3041" t="str">
        <f t="shared" si="284"/>
        <v>theater</v>
      </c>
      <c r="R3041" t="str">
        <f t="shared" si="285"/>
        <v>spaces</v>
      </c>
      <c r="S3041" s="6">
        <f t="shared" si="286"/>
        <v>41610.794421296298</v>
      </c>
      <c r="T3041" s="6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2"/>
        <v>1.075</v>
      </c>
      <c r="P3042">
        <f t="shared" si="283"/>
        <v>71.428571428571431</v>
      </c>
      <c r="Q3042" t="str">
        <f t="shared" si="284"/>
        <v>theater</v>
      </c>
      <c r="R3042" t="str">
        <f t="shared" si="285"/>
        <v>spaces</v>
      </c>
      <c r="S3042" s="6">
        <f t="shared" si="286"/>
        <v>42177.791909722218</v>
      </c>
      <c r="T3042" s="6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2"/>
        <v>1.1048192771084338</v>
      </c>
      <c r="P3043">
        <f t="shared" si="283"/>
        <v>87.368421052631575</v>
      </c>
      <c r="Q3043" t="str">
        <f t="shared" si="284"/>
        <v>theater</v>
      </c>
      <c r="R3043" t="str">
        <f t="shared" si="285"/>
        <v>spaces</v>
      </c>
      <c r="S3043" s="6">
        <f t="shared" si="286"/>
        <v>42359.868611111116</v>
      </c>
      <c r="T3043" s="6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2"/>
        <v>1.28</v>
      </c>
      <c r="P3044">
        <f t="shared" si="283"/>
        <v>40.54054054054054</v>
      </c>
      <c r="Q3044" t="str">
        <f t="shared" si="284"/>
        <v>theater</v>
      </c>
      <c r="R3044" t="str">
        <f t="shared" si="285"/>
        <v>spaces</v>
      </c>
      <c r="S3044" s="6">
        <f t="shared" si="286"/>
        <v>42253.688043981485</v>
      </c>
      <c r="T3044" s="6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2"/>
        <v>1.1000666666666667</v>
      </c>
      <c r="P3045">
        <f t="shared" si="283"/>
        <v>117.1875</v>
      </c>
      <c r="Q3045" t="str">
        <f t="shared" si="284"/>
        <v>theater</v>
      </c>
      <c r="R3045" t="str">
        <f t="shared" si="285"/>
        <v>spaces</v>
      </c>
      <c r="S3045" s="6">
        <f t="shared" si="286"/>
        <v>42083.070590277777</v>
      </c>
      <c r="T3045" s="6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2"/>
        <v>1.0934166666666667</v>
      </c>
      <c r="P3046">
        <f t="shared" si="283"/>
        <v>76.92307692307692</v>
      </c>
      <c r="Q3046" t="str">
        <f t="shared" si="284"/>
        <v>theater</v>
      </c>
      <c r="R3046" t="str">
        <f t="shared" si="285"/>
        <v>spaces</v>
      </c>
      <c r="S3046" s="6">
        <f t="shared" si="286"/>
        <v>42387.7268287037</v>
      </c>
      <c r="T3046" s="6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2"/>
        <v>1.3270650000000002</v>
      </c>
      <c r="P3047">
        <f t="shared" si="283"/>
        <v>62.5</v>
      </c>
      <c r="Q3047" t="str">
        <f t="shared" si="284"/>
        <v>theater</v>
      </c>
      <c r="R3047" t="str">
        <f t="shared" si="285"/>
        <v>spaces</v>
      </c>
      <c r="S3047" s="6">
        <f t="shared" si="286"/>
        <v>41843.155729166669</v>
      </c>
      <c r="T3047" s="6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2"/>
        <v>1.9084810126582279</v>
      </c>
      <c r="P3048">
        <f t="shared" si="283"/>
        <v>136.20689655172413</v>
      </c>
      <c r="Q3048" t="str">
        <f t="shared" si="284"/>
        <v>theater</v>
      </c>
      <c r="R3048" t="str">
        <f t="shared" si="285"/>
        <v>spaces</v>
      </c>
      <c r="S3048" s="6">
        <f t="shared" si="286"/>
        <v>41862.803078703706</v>
      </c>
      <c r="T3048" s="6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2"/>
        <v>1.49</v>
      </c>
      <c r="P3049">
        <f t="shared" si="283"/>
        <v>25</v>
      </c>
      <c r="Q3049" t="str">
        <f t="shared" si="284"/>
        <v>theater</v>
      </c>
      <c r="R3049" t="str">
        <f t="shared" si="285"/>
        <v>spaces</v>
      </c>
      <c r="S3049" s="6">
        <f t="shared" si="286"/>
        <v>42443.989050925928</v>
      </c>
      <c r="T3049" s="6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2"/>
        <v>1.6639999999999999</v>
      </c>
      <c r="P3050">
        <f t="shared" si="283"/>
        <v>106.38297872340425</v>
      </c>
      <c r="Q3050" t="str">
        <f t="shared" si="284"/>
        <v>theater</v>
      </c>
      <c r="R3050" t="str">
        <f t="shared" si="285"/>
        <v>spaces</v>
      </c>
      <c r="S3050" s="6">
        <f t="shared" si="286"/>
        <v>41975.901180555549</v>
      </c>
      <c r="T3050" s="6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2"/>
        <v>1.0666666666666667</v>
      </c>
      <c r="P3051">
        <f t="shared" si="283"/>
        <v>69.444444444444443</v>
      </c>
      <c r="Q3051" t="str">
        <f t="shared" si="284"/>
        <v>theater</v>
      </c>
      <c r="R3051" t="str">
        <f t="shared" si="285"/>
        <v>spaces</v>
      </c>
      <c r="S3051" s="6">
        <f t="shared" si="286"/>
        <v>42139.014525462961</v>
      </c>
      <c r="T3051" s="6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2"/>
        <v>1.06</v>
      </c>
      <c r="P3052">
        <f t="shared" si="283"/>
        <v>66.666666666666671</v>
      </c>
      <c r="Q3052" t="str">
        <f t="shared" si="284"/>
        <v>theater</v>
      </c>
      <c r="R3052" t="str">
        <f t="shared" si="285"/>
        <v>spaces</v>
      </c>
      <c r="S3052" s="6">
        <f t="shared" si="286"/>
        <v>42465.16851851852</v>
      </c>
      <c r="T3052" s="6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2"/>
        <v>0.23628571428571429</v>
      </c>
      <c r="P3053">
        <f t="shared" si="283"/>
        <v>100</v>
      </c>
      <c r="Q3053" t="str">
        <f t="shared" si="284"/>
        <v>theater</v>
      </c>
      <c r="R3053" t="str">
        <f t="shared" si="285"/>
        <v>spaces</v>
      </c>
      <c r="S3053" s="6">
        <f t="shared" si="286"/>
        <v>42744.416030092587</v>
      </c>
      <c r="T3053" s="6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2"/>
        <v>1.5E-3</v>
      </c>
      <c r="P3054">
        <f t="shared" si="283"/>
        <v>25000</v>
      </c>
      <c r="Q3054" t="str">
        <f t="shared" si="284"/>
        <v>theater</v>
      </c>
      <c r="R3054" t="str">
        <f t="shared" si="285"/>
        <v>spaces</v>
      </c>
      <c r="S3054" s="6">
        <f t="shared" si="286"/>
        <v>42122.670069444444</v>
      </c>
      <c r="T3054" s="6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2"/>
        <v>4.0000000000000001E-3</v>
      </c>
      <c r="P3055">
        <f t="shared" si="283"/>
        <v>3333.3333333333335</v>
      </c>
      <c r="Q3055" t="str">
        <f t="shared" si="284"/>
        <v>theater</v>
      </c>
      <c r="R3055" t="str">
        <f t="shared" si="285"/>
        <v>spaces</v>
      </c>
      <c r="S3055" s="6">
        <f t="shared" si="286"/>
        <v>41862.761724537035</v>
      </c>
      <c r="T3055" s="6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2"/>
        <v>0</v>
      </c>
      <c r="P3056">
        <f t="shared" si="283"/>
        <v>0</v>
      </c>
      <c r="Q3056" t="str">
        <f t="shared" si="284"/>
        <v>theater</v>
      </c>
      <c r="R3056" t="str">
        <f t="shared" si="285"/>
        <v>spaces</v>
      </c>
      <c r="S3056" s="6">
        <f t="shared" si="286"/>
        <v>42027.832800925928</v>
      </c>
      <c r="T3056" s="6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2"/>
        <v>5.0000000000000002E-5</v>
      </c>
      <c r="P3057">
        <f t="shared" si="283"/>
        <v>20000</v>
      </c>
      <c r="Q3057" t="str">
        <f t="shared" si="284"/>
        <v>theater</v>
      </c>
      <c r="R3057" t="str">
        <f t="shared" si="285"/>
        <v>spaces</v>
      </c>
      <c r="S3057" s="6">
        <f t="shared" si="286"/>
        <v>41953.95821759259</v>
      </c>
      <c r="T3057" s="6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2"/>
        <v>0</v>
      </c>
      <c r="P3058">
        <f t="shared" si="283"/>
        <v>0</v>
      </c>
      <c r="Q3058" t="str">
        <f t="shared" si="284"/>
        <v>theater</v>
      </c>
      <c r="R3058" t="str">
        <f t="shared" si="285"/>
        <v>spaces</v>
      </c>
      <c r="S3058" s="6">
        <f t="shared" si="286"/>
        <v>41851.636388888888</v>
      </c>
      <c r="T3058" s="6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2"/>
        <v>0</v>
      </c>
      <c r="P3059">
        <f t="shared" si="283"/>
        <v>0</v>
      </c>
      <c r="Q3059" t="str">
        <f t="shared" si="284"/>
        <v>theater</v>
      </c>
      <c r="R3059" t="str">
        <f t="shared" si="285"/>
        <v>spaces</v>
      </c>
      <c r="S3059" s="6">
        <f t="shared" si="286"/>
        <v>42433.650590277779</v>
      </c>
      <c r="T3059" s="6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2"/>
        <v>1.6666666666666666E-4</v>
      </c>
      <c r="P3060">
        <f t="shared" si="283"/>
        <v>6000</v>
      </c>
      <c r="Q3060" t="str">
        <f t="shared" si="284"/>
        <v>theater</v>
      </c>
      <c r="R3060" t="str">
        <f t="shared" si="285"/>
        <v>spaces</v>
      </c>
      <c r="S3060" s="6">
        <f t="shared" si="286"/>
        <v>42460.374305555553</v>
      </c>
      <c r="T3060" s="6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2"/>
        <v>3.0066666666666665E-2</v>
      </c>
      <c r="P3061">
        <f t="shared" si="283"/>
        <v>1363.6363636363637</v>
      </c>
      <c r="Q3061" t="str">
        <f t="shared" si="284"/>
        <v>theater</v>
      </c>
      <c r="R3061" t="str">
        <f t="shared" si="285"/>
        <v>spaces</v>
      </c>
      <c r="S3061" s="6">
        <f t="shared" si="286"/>
        <v>41829.935717592591</v>
      </c>
      <c r="T3061" s="6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2"/>
        <v>1.5227272727272728E-3</v>
      </c>
      <c r="P3062">
        <f t="shared" si="283"/>
        <v>36666.666666666664</v>
      </c>
      <c r="Q3062" t="str">
        <f t="shared" si="284"/>
        <v>theater</v>
      </c>
      <c r="R3062" t="str">
        <f t="shared" si="285"/>
        <v>spaces</v>
      </c>
      <c r="S3062" s="6">
        <f t="shared" si="286"/>
        <v>42245.274699074071</v>
      </c>
      <c r="T3062" s="6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2"/>
        <v>0</v>
      </c>
      <c r="P3063">
        <f t="shared" si="283"/>
        <v>0</v>
      </c>
      <c r="Q3063" t="str">
        <f t="shared" si="284"/>
        <v>theater</v>
      </c>
      <c r="R3063" t="str">
        <f t="shared" si="285"/>
        <v>spaces</v>
      </c>
      <c r="S3063" s="6">
        <f t="shared" si="286"/>
        <v>41834.784120370372</v>
      </c>
      <c r="T3063" s="6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2"/>
        <v>0.66839999999999999</v>
      </c>
      <c r="P3064">
        <f t="shared" si="283"/>
        <v>149.25373134328359</v>
      </c>
      <c r="Q3064" t="str">
        <f t="shared" si="284"/>
        <v>theater</v>
      </c>
      <c r="R3064" t="str">
        <f t="shared" si="285"/>
        <v>spaces</v>
      </c>
      <c r="S3064" s="6">
        <f t="shared" si="286"/>
        <v>42248.535787037035</v>
      </c>
      <c r="T3064" s="6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2"/>
        <v>0.19566666666666666</v>
      </c>
      <c r="P3065">
        <f t="shared" si="283"/>
        <v>130.43478260869566</v>
      </c>
      <c r="Q3065" t="str">
        <f t="shared" si="284"/>
        <v>theater</v>
      </c>
      <c r="R3065" t="str">
        <f t="shared" si="285"/>
        <v>spaces</v>
      </c>
      <c r="S3065" s="6">
        <f t="shared" si="286"/>
        <v>42630.922893518517</v>
      </c>
      <c r="T3065" s="6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2"/>
        <v>0.11294666666666667</v>
      </c>
      <c r="P3066">
        <f t="shared" si="283"/>
        <v>1041.6666666666667</v>
      </c>
      <c r="Q3066" t="str">
        <f t="shared" si="284"/>
        <v>theater</v>
      </c>
      <c r="R3066" t="str">
        <f t="shared" si="285"/>
        <v>spaces</v>
      </c>
      <c r="S3066" s="6">
        <f t="shared" si="286"/>
        <v>42299.130162037036</v>
      </c>
      <c r="T3066" s="6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2"/>
        <v>4.0000000000000002E-4</v>
      </c>
      <c r="P3067">
        <f t="shared" si="283"/>
        <v>12500</v>
      </c>
      <c r="Q3067" t="str">
        <f t="shared" si="284"/>
        <v>theater</v>
      </c>
      <c r="R3067" t="str">
        <f t="shared" si="285"/>
        <v>spaces</v>
      </c>
      <c r="S3067" s="6">
        <f t="shared" si="286"/>
        <v>41825.055231481485</v>
      </c>
      <c r="T3067" s="6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2"/>
        <v>0.11985714285714286</v>
      </c>
      <c r="P3068">
        <f t="shared" si="283"/>
        <v>23333.333333333332</v>
      </c>
      <c r="Q3068" t="str">
        <f t="shared" si="284"/>
        <v>theater</v>
      </c>
      <c r="R3068" t="str">
        <f t="shared" si="285"/>
        <v>spaces</v>
      </c>
      <c r="S3068" s="6">
        <f t="shared" si="286"/>
        <v>42531.228437500002</v>
      </c>
      <c r="T3068" s="6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2"/>
        <v>2.5000000000000001E-2</v>
      </c>
      <c r="P3069">
        <f t="shared" si="283"/>
        <v>8000</v>
      </c>
      <c r="Q3069" t="str">
        <f t="shared" si="284"/>
        <v>theater</v>
      </c>
      <c r="R3069" t="str">
        <f t="shared" si="285"/>
        <v>spaces</v>
      </c>
      <c r="S3069" s="6">
        <f t="shared" si="286"/>
        <v>42226.938414351855</v>
      </c>
      <c r="T3069" s="6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2"/>
        <v>6.9999999999999999E-4</v>
      </c>
      <c r="P3070">
        <f t="shared" si="283"/>
        <v>125000</v>
      </c>
      <c r="Q3070" t="str">
        <f t="shared" si="284"/>
        <v>theater</v>
      </c>
      <c r="R3070" t="str">
        <f t="shared" si="285"/>
        <v>spaces</v>
      </c>
      <c r="S3070" s="6">
        <f t="shared" si="286"/>
        <v>42263.691574074073</v>
      </c>
      <c r="T3070" s="6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2"/>
        <v>0.14099999999999999</v>
      </c>
      <c r="P3071">
        <f t="shared" si="283"/>
        <v>142.85714285714286</v>
      </c>
      <c r="Q3071" t="str">
        <f t="shared" si="284"/>
        <v>theater</v>
      </c>
      <c r="R3071" t="str">
        <f t="shared" si="285"/>
        <v>spaces</v>
      </c>
      <c r="S3071" s="6">
        <f t="shared" si="286"/>
        <v>41957.833726851852</v>
      </c>
      <c r="T3071" s="6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2"/>
        <v>3.3399999999999999E-2</v>
      </c>
      <c r="P3072">
        <f t="shared" si="283"/>
        <v>625</v>
      </c>
      <c r="Q3072" t="str">
        <f t="shared" si="284"/>
        <v>theater</v>
      </c>
      <c r="R3072" t="str">
        <f t="shared" si="285"/>
        <v>spaces</v>
      </c>
      <c r="S3072" s="6">
        <f t="shared" si="286"/>
        <v>42690.733437499999</v>
      </c>
      <c r="T3072" s="6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2"/>
        <v>0.59775</v>
      </c>
      <c r="P3073">
        <f t="shared" si="283"/>
        <v>102.56410256410257</v>
      </c>
      <c r="Q3073" t="str">
        <f t="shared" si="284"/>
        <v>theater</v>
      </c>
      <c r="R3073" t="str">
        <f t="shared" si="285"/>
        <v>spaces</v>
      </c>
      <c r="S3073" s="6">
        <f t="shared" si="286"/>
        <v>42097.732418981483</v>
      </c>
      <c r="T3073" s="6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282"/>
        <v>1.6666666666666666E-4</v>
      </c>
      <c r="P3074">
        <f t="shared" si="283"/>
        <v>6000</v>
      </c>
      <c r="Q3074" t="str">
        <f t="shared" si="284"/>
        <v>theater</v>
      </c>
      <c r="R3074" t="str">
        <f t="shared" si="285"/>
        <v>spaces</v>
      </c>
      <c r="S3074" s="6">
        <f t="shared" si="286"/>
        <v>42658.690532407403</v>
      </c>
      <c r="T3074" s="6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288">E3075/D3075</f>
        <v>2.3035714285714285E-4</v>
      </c>
      <c r="P3075">
        <f t="shared" ref="P3075:P3138" si="289">IFERROR(D3075/L3075,0)</f>
        <v>400000</v>
      </c>
      <c r="Q3075" t="str">
        <f t="shared" ref="Q3075:Q3138" si="290">LEFT(N3075,FIND("/",N3075)-1)</f>
        <v>theater</v>
      </c>
      <c r="R3075" t="str">
        <f t="shared" ref="R3075:R3138" si="291">MID(N3075,FIND("/",N3075)+1,100)</f>
        <v>spaces</v>
      </c>
      <c r="S3075" s="6">
        <f t="shared" ref="S3075:S3138" si="292">(((J3075/60)/60)/24)+DATE(1970,1,1)</f>
        <v>42111.684027777781</v>
      </c>
      <c r="T3075" s="6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88"/>
        <v>8.8000000000000003E-4</v>
      </c>
      <c r="P3076">
        <f t="shared" si="289"/>
        <v>8333.3333333333339</v>
      </c>
      <c r="Q3076" t="str">
        <f t="shared" si="290"/>
        <v>theater</v>
      </c>
      <c r="R3076" t="str">
        <f t="shared" si="291"/>
        <v>spaces</v>
      </c>
      <c r="S3076" s="6">
        <f t="shared" si="292"/>
        <v>42409.571284722217</v>
      </c>
      <c r="T3076" s="6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88"/>
        <v>8.6400000000000005E-2</v>
      </c>
      <c r="P3077">
        <f t="shared" si="289"/>
        <v>750</v>
      </c>
      <c r="Q3077" t="str">
        <f t="shared" si="290"/>
        <v>theater</v>
      </c>
      <c r="R3077" t="str">
        <f t="shared" si="291"/>
        <v>spaces</v>
      </c>
      <c r="S3077" s="6">
        <f t="shared" si="292"/>
        <v>42551.102314814809</v>
      </c>
      <c r="T3077" s="6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88"/>
        <v>0.15060000000000001</v>
      </c>
      <c r="P3078">
        <f t="shared" si="289"/>
        <v>200</v>
      </c>
      <c r="Q3078" t="str">
        <f t="shared" si="290"/>
        <v>theater</v>
      </c>
      <c r="R3078" t="str">
        <f t="shared" si="291"/>
        <v>spaces</v>
      </c>
      <c r="S3078" s="6">
        <f t="shared" si="292"/>
        <v>42226.651886574073</v>
      </c>
      <c r="T3078" s="6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88"/>
        <v>4.7727272727272731E-3</v>
      </c>
      <c r="P3079">
        <f t="shared" si="289"/>
        <v>11000</v>
      </c>
      <c r="Q3079" t="str">
        <f t="shared" si="290"/>
        <v>theater</v>
      </c>
      <c r="R3079" t="str">
        <f t="shared" si="291"/>
        <v>spaces</v>
      </c>
      <c r="S3079" s="6">
        <f t="shared" si="292"/>
        <v>42766.956921296296</v>
      </c>
      <c r="T3079" s="6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88"/>
        <v>1.1833333333333333E-3</v>
      </c>
      <c r="P3080">
        <f t="shared" si="289"/>
        <v>20000</v>
      </c>
      <c r="Q3080" t="str">
        <f t="shared" si="290"/>
        <v>theater</v>
      </c>
      <c r="R3080" t="str">
        <f t="shared" si="291"/>
        <v>spaces</v>
      </c>
      <c r="S3080" s="6">
        <f t="shared" si="292"/>
        <v>42031.138831018514</v>
      </c>
      <c r="T3080" s="6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88"/>
        <v>8.4173998587352451E-3</v>
      </c>
      <c r="P3081">
        <f t="shared" si="289"/>
        <v>49395.037037037036</v>
      </c>
      <c r="Q3081" t="str">
        <f t="shared" si="290"/>
        <v>theater</v>
      </c>
      <c r="R3081" t="str">
        <f t="shared" si="291"/>
        <v>spaces</v>
      </c>
      <c r="S3081" s="6">
        <f t="shared" si="292"/>
        <v>42055.713368055556</v>
      </c>
      <c r="T3081" s="6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88"/>
        <v>1.8799999999999999E-4</v>
      </c>
      <c r="P3082">
        <f t="shared" si="289"/>
        <v>285714.28571428574</v>
      </c>
      <c r="Q3082" t="str">
        <f t="shared" si="290"/>
        <v>theater</v>
      </c>
      <c r="R3082" t="str">
        <f t="shared" si="291"/>
        <v>spaces</v>
      </c>
      <c r="S3082" s="6">
        <f t="shared" si="292"/>
        <v>41940.028287037036</v>
      </c>
      <c r="T3082" s="6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88"/>
        <v>2.1029999999999998E-3</v>
      </c>
      <c r="P3083">
        <f t="shared" si="289"/>
        <v>200000</v>
      </c>
      <c r="Q3083" t="str">
        <f t="shared" si="290"/>
        <v>theater</v>
      </c>
      <c r="R3083" t="str">
        <f t="shared" si="291"/>
        <v>spaces</v>
      </c>
      <c r="S3083" s="6">
        <f t="shared" si="292"/>
        <v>42237.181608796294</v>
      </c>
      <c r="T3083" s="6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88"/>
        <v>0</v>
      </c>
      <c r="P3084">
        <f t="shared" si="289"/>
        <v>0</v>
      </c>
      <c r="Q3084" t="str">
        <f t="shared" si="290"/>
        <v>theater</v>
      </c>
      <c r="R3084" t="str">
        <f t="shared" si="291"/>
        <v>spaces</v>
      </c>
      <c r="S3084" s="6">
        <f t="shared" si="292"/>
        <v>42293.922986111109</v>
      </c>
      <c r="T3084" s="6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88"/>
        <v>2.8E-3</v>
      </c>
      <c r="P3085">
        <f t="shared" si="289"/>
        <v>6666.666666666667</v>
      </c>
      <c r="Q3085" t="str">
        <f t="shared" si="290"/>
        <v>theater</v>
      </c>
      <c r="R3085" t="str">
        <f t="shared" si="291"/>
        <v>spaces</v>
      </c>
      <c r="S3085" s="6">
        <f t="shared" si="292"/>
        <v>41853.563402777778</v>
      </c>
      <c r="T3085" s="6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88"/>
        <v>0.11579206701157921</v>
      </c>
      <c r="P3086">
        <f t="shared" si="289"/>
        <v>676.5</v>
      </c>
      <c r="Q3086" t="str">
        <f t="shared" si="290"/>
        <v>theater</v>
      </c>
      <c r="R3086" t="str">
        <f t="shared" si="291"/>
        <v>spaces</v>
      </c>
      <c r="S3086" s="6">
        <f t="shared" si="292"/>
        <v>42100.723738425921</v>
      </c>
      <c r="T3086" s="6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88"/>
        <v>2.4400000000000002E-2</v>
      </c>
      <c r="P3087">
        <f t="shared" si="289"/>
        <v>2777.7777777777778</v>
      </c>
      <c r="Q3087" t="str">
        <f t="shared" si="290"/>
        <v>theater</v>
      </c>
      <c r="R3087" t="str">
        <f t="shared" si="291"/>
        <v>spaces</v>
      </c>
      <c r="S3087" s="6">
        <f t="shared" si="292"/>
        <v>42246.883784722217</v>
      </c>
      <c r="T3087" s="6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88"/>
        <v>2.5000000000000001E-3</v>
      </c>
      <c r="P3088">
        <f t="shared" si="289"/>
        <v>6666.666666666667</v>
      </c>
      <c r="Q3088" t="str">
        <f t="shared" si="290"/>
        <v>theater</v>
      </c>
      <c r="R3088" t="str">
        <f t="shared" si="291"/>
        <v>spaces</v>
      </c>
      <c r="S3088" s="6">
        <f t="shared" si="292"/>
        <v>42173.67082175926</v>
      </c>
      <c r="T3088" s="6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88"/>
        <v>6.2500000000000003E-3</v>
      </c>
      <c r="P3089">
        <f t="shared" si="289"/>
        <v>10000</v>
      </c>
      <c r="Q3089" t="str">
        <f t="shared" si="290"/>
        <v>theater</v>
      </c>
      <c r="R3089" t="str">
        <f t="shared" si="291"/>
        <v>spaces</v>
      </c>
      <c r="S3089" s="6">
        <f t="shared" si="292"/>
        <v>42665.150347222225</v>
      </c>
      <c r="T3089" s="6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88"/>
        <v>1.9384615384615384E-3</v>
      </c>
      <c r="P3090">
        <f t="shared" si="289"/>
        <v>21666.666666666668</v>
      </c>
      <c r="Q3090" t="str">
        <f t="shared" si="290"/>
        <v>theater</v>
      </c>
      <c r="R3090" t="str">
        <f t="shared" si="291"/>
        <v>spaces</v>
      </c>
      <c r="S3090" s="6">
        <f t="shared" si="292"/>
        <v>41981.57230324074</v>
      </c>
      <c r="T3090" s="6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88"/>
        <v>0.23416000000000001</v>
      </c>
      <c r="P3091">
        <f t="shared" si="289"/>
        <v>555.55555555555554</v>
      </c>
      <c r="Q3091" t="str">
        <f t="shared" si="290"/>
        <v>theater</v>
      </c>
      <c r="R3091" t="str">
        <f t="shared" si="291"/>
        <v>spaces</v>
      </c>
      <c r="S3091" s="6">
        <f t="shared" si="292"/>
        <v>42528.542627314819</v>
      </c>
      <c r="T3091" s="6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88"/>
        <v>5.080888888888889E-2</v>
      </c>
      <c r="P3092">
        <f t="shared" si="289"/>
        <v>25000</v>
      </c>
      <c r="Q3092" t="str">
        <f t="shared" si="290"/>
        <v>theater</v>
      </c>
      <c r="R3092" t="str">
        <f t="shared" si="291"/>
        <v>spaces</v>
      </c>
      <c r="S3092" s="6">
        <f t="shared" si="292"/>
        <v>42065.818807870368</v>
      </c>
      <c r="T3092" s="6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88"/>
        <v>0.15920000000000001</v>
      </c>
      <c r="P3093">
        <f t="shared" si="289"/>
        <v>555.55555555555554</v>
      </c>
      <c r="Q3093" t="str">
        <f t="shared" si="290"/>
        <v>theater</v>
      </c>
      <c r="R3093" t="str">
        <f t="shared" si="291"/>
        <v>spaces</v>
      </c>
      <c r="S3093" s="6">
        <f t="shared" si="292"/>
        <v>42566.948414351849</v>
      </c>
      <c r="T3093" s="6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88"/>
        <v>1.1831900000000001E-2</v>
      </c>
      <c r="P3094">
        <f t="shared" si="289"/>
        <v>4761.9047619047615</v>
      </c>
      <c r="Q3094" t="str">
        <f t="shared" si="290"/>
        <v>theater</v>
      </c>
      <c r="R3094" t="str">
        <f t="shared" si="291"/>
        <v>spaces</v>
      </c>
      <c r="S3094" s="6">
        <f t="shared" si="292"/>
        <v>42255.619351851856</v>
      </c>
      <c r="T3094" s="6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88"/>
        <v>0.22750000000000001</v>
      </c>
      <c r="P3095">
        <f t="shared" si="289"/>
        <v>235.29411764705881</v>
      </c>
      <c r="Q3095" t="str">
        <f t="shared" si="290"/>
        <v>theater</v>
      </c>
      <c r="R3095" t="str">
        <f t="shared" si="291"/>
        <v>spaces</v>
      </c>
      <c r="S3095" s="6">
        <f t="shared" si="292"/>
        <v>41760.909039351849</v>
      </c>
      <c r="T3095" s="6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88"/>
        <v>2.5000000000000001E-4</v>
      </c>
      <c r="P3096">
        <f t="shared" si="289"/>
        <v>100000</v>
      </c>
      <c r="Q3096" t="str">
        <f t="shared" si="290"/>
        <v>theater</v>
      </c>
      <c r="R3096" t="str">
        <f t="shared" si="291"/>
        <v>spaces</v>
      </c>
      <c r="S3096" s="6">
        <f t="shared" si="292"/>
        <v>42207.795787037037</v>
      </c>
      <c r="T3096" s="6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88"/>
        <v>3.351206434316354E-3</v>
      </c>
      <c r="P3097">
        <f t="shared" si="289"/>
        <v>14920</v>
      </c>
      <c r="Q3097" t="str">
        <f t="shared" si="290"/>
        <v>theater</v>
      </c>
      <c r="R3097" t="str">
        <f t="shared" si="291"/>
        <v>spaces</v>
      </c>
      <c r="S3097" s="6">
        <f t="shared" si="292"/>
        <v>42523.025231481486</v>
      </c>
      <c r="T3097" s="6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88"/>
        <v>3.9750000000000001E-2</v>
      </c>
      <c r="P3098">
        <f t="shared" si="289"/>
        <v>1428.5714285714287</v>
      </c>
      <c r="Q3098" t="str">
        <f t="shared" si="290"/>
        <v>theater</v>
      </c>
      <c r="R3098" t="str">
        <f t="shared" si="291"/>
        <v>spaces</v>
      </c>
      <c r="S3098" s="6">
        <f t="shared" si="292"/>
        <v>42114.825532407413</v>
      </c>
      <c r="T3098" s="6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88"/>
        <v>0.17150000000000001</v>
      </c>
      <c r="P3099">
        <f t="shared" si="289"/>
        <v>238.0952380952381</v>
      </c>
      <c r="Q3099" t="str">
        <f t="shared" si="290"/>
        <v>theater</v>
      </c>
      <c r="R3099" t="str">
        <f t="shared" si="291"/>
        <v>spaces</v>
      </c>
      <c r="S3099" s="6">
        <f t="shared" si="292"/>
        <v>42629.503483796296</v>
      </c>
      <c r="T3099" s="6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88"/>
        <v>3.608004104669061E-2</v>
      </c>
      <c r="P3100">
        <f t="shared" si="289"/>
        <v>1804.6296296296296</v>
      </c>
      <c r="Q3100" t="str">
        <f t="shared" si="290"/>
        <v>theater</v>
      </c>
      <c r="R3100" t="str">
        <f t="shared" si="291"/>
        <v>spaces</v>
      </c>
      <c r="S3100" s="6">
        <f t="shared" si="292"/>
        <v>42359.792233796295</v>
      </c>
      <c r="T3100" s="6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88"/>
        <v>0.13900000000000001</v>
      </c>
      <c r="P3101">
        <f t="shared" si="289"/>
        <v>400</v>
      </c>
      <c r="Q3101" t="str">
        <f t="shared" si="290"/>
        <v>theater</v>
      </c>
      <c r="R3101" t="str">
        <f t="shared" si="291"/>
        <v>spaces</v>
      </c>
      <c r="S3101" s="6">
        <f t="shared" si="292"/>
        <v>42382.189710648148</v>
      </c>
      <c r="T3101" s="6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88"/>
        <v>0.15225</v>
      </c>
      <c r="P3102">
        <f t="shared" si="289"/>
        <v>923.07692307692309</v>
      </c>
      <c r="Q3102" t="str">
        <f t="shared" si="290"/>
        <v>theater</v>
      </c>
      <c r="R3102" t="str">
        <f t="shared" si="291"/>
        <v>spaces</v>
      </c>
      <c r="S3102" s="6">
        <f t="shared" si="292"/>
        <v>41902.622395833336</v>
      </c>
      <c r="T3102" s="6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88"/>
        <v>0.12</v>
      </c>
      <c r="P3103">
        <f t="shared" si="289"/>
        <v>208.33333333333334</v>
      </c>
      <c r="Q3103" t="str">
        <f t="shared" si="290"/>
        <v>theater</v>
      </c>
      <c r="R3103" t="str">
        <f t="shared" si="291"/>
        <v>spaces</v>
      </c>
      <c r="S3103" s="6">
        <f t="shared" si="292"/>
        <v>42171.383530092593</v>
      </c>
      <c r="T3103" s="6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88"/>
        <v>0.391125</v>
      </c>
      <c r="P3104">
        <f t="shared" si="289"/>
        <v>177.77777777777777</v>
      </c>
      <c r="Q3104" t="str">
        <f t="shared" si="290"/>
        <v>theater</v>
      </c>
      <c r="R3104" t="str">
        <f t="shared" si="291"/>
        <v>spaces</v>
      </c>
      <c r="S3104" s="6">
        <f t="shared" si="292"/>
        <v>42555.340486111112</v>
      </c>
      <c r="T3104" s="6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88"/>
        <v>2.6829268292682929E-3</v>
      </c>
      <c r="P3105">
        <f t="shared" si="289"/>
        <v>2050</v>
      </c>
      <c r="Q3105" t="str">
        <f t="shared" si="290"/>
        <v>theater</v>
      </c>
      <c r="R3105" t="str">
        <f t="shared" si="291"/>
        <v>spaces</v>
      </c>
      <c r="S3105" s="6">
        <f t="shared" si="292"/>
        <v>42107.156319444446</v>
      </c>
      <c r="T3105" s="6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88"/>
        <v>0.29625000000000001</v>
      </c>
      <c r="P3106">
        <f t="shared" si="289"/>
        <v>800</v>
      </c>
      <c r="Q3106" t="str">
        <f t="shared" si="290"/>
        <v>theater</v>
      </c>
      <c r="R3106" t="str">
        <f t="shared" si="291"/>
        <v>spaces</v>
      </c>
      <c r="S3106" s="6">
        <f t="shared" si="292"/>
        <v>42006.908692129626</v>
      </c>
      <c r="T3106" s="6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88"/>
        <v>0.4236099230111206</v>
      </c>
      <c r="P3107">
        <f t="shared" si="289"/>
        <v>188.54838709677421</v>
      </c>
      <c r="Q3107" t="str">
        <f t="shared" si="290"/>
        <v>theater</v>
      </c>
      <c r="R3107" t="str">
        <f t="shared" si="291"/>
        <v>spaces</v>
      </c>
      <c r="S3107" s="6">
        <f t="shared" si="292"/>
        <v>41876.718935185185</v>
      </c>
      <c r="T3107" s="6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88"/>
        <v>4.1000000000000002E-2</v>
      </c>
      <c r="P3108">
        <f t="shared" si="289"/>
        <v>250</v>
      </c>
      <c r="Q3108" t="str">
        <f t="shared" si="290"/>
        <v>theater</v>
      </c>
      <c r="R3108" t="str">
        <f t="shared" si="291"/>
        <v>spaces</v>
      </c>
      <c r="S3108" s="6">
        <f t="shared" si="292"/>
        <v>42241.429120370376</v>
      </c>
      <c r="T3108" s="6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88"/>
        <v>0.197625</v>
      </c>
      <c r="P3109">
        <f t="shared" si="289"/>
        <v>1379.3103448275863</v>
      </c>
      <c r="Q3109" t="str">
        <f t="shared" si="290"/>
        <v>theater</v>
      </c>
      <c r="R3109" t="str">
        <f t="shared" si="291"/>
        <v>spaces</v>
      </c>
      <c r="S3109" s="6">
        <f t="shared" si="292"/>
        <v>42128.814247685179</v>
      </c>
      <c r="T3109" s="6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88"/>
        <v>5.1999999999999995E-4</v>
      </c>
      <c r="P3110">
        <f t="shared" si="289"/>
        <v>25000</v>
      </c>
      <c r="Q3110" t="str">
        <f t="shared" si="290"/>
        <v>theater</v>
      </c>
      <c r="R3110" t="str">
        <f t="shared" si="291"/>
        <v>spaces</v>
      </c>
      <c r="S3110" s="6">
        <f t="shared" si="292"/>
        <v>42062.680486111116</v>
      </c>
      <c r="T3110" s="6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88"/>
        <v>0.25030188679245285</v>
      </c>
      <c r="P3111">
        <f t="shared" si="289"/>
        <v>232.45614035087721</v>
      </c>
      <c r="Q3111" t="str">
        <f t="shared" si="290"/>
        <v>theater</v>
      </c>
      <c r="R3111" t="str">
        <f t="shared" si="291"/>
        <v>spaces</v>
      </c>
      <c r="S3111" s="6">
        <f t="shared" si="292"/>
        <v>41844.125115740739</v>
      </c>
      <c r="T3111" s="6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88"/>
        <v>4.0000000000000002E-4</v>
      </c>
      <c r="P3112">
        <f t="shared" si="289"/>
        <v>25000</v>
      </c>
      <c r="Q3112" t="str">
        <f t="shared" si="290"/>
        <v>theater</v>
      </c>
      <c r="R3112" t="str">
        <f t="shared" si="291"/>
        <v>spaces</v>
      </c>
      <c r="S3112" s="6">
        <f t="shared" si="292"/>
        <v>42745.031469907408</v>
      </c>
      <c r="T3112" s="6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88"/>
        <v>0.26640000000000003</v>
      </c>
      <c r="P3113">
        <f t="shared" si="289"/>
        <v>263.15789473684208</v>
      </c>
      <c r="Q3113" t="str">
        <f t="shared" si="290"/>
        <v>theater</v>
      </c>
      <c r="R3113" t="str">
        <f t="shared" si="291"/>
        <v>spaces</v>
      </c>
      <c r="S3113" s="6">
        <f t="shared" si="292"/>
        <v>41885.595138888886</v>
      </c>
      <c r="T3113" s="6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88"/>
        <v>4.7363636363636365E-2</v>
      </c>
      <c r="P3114">
        <f t="shared" si="289"/>
        <v>1222.2222222222222</v>
      </c>
      <c r="Q3114" t="str">
        <f t="shared" si="290"/>
        <v>theater</v>
      </c>
      <c r="R3114" t="str">
        <f t="shared" si="291"/>
        <v>spaces</v>
      </c>
      <c r="S3114" s="6">
        <f t="shared" si="292"/>
        <v>42615.121921296297</v>
      </c>
      <c r="T3114" s="6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88"/>
        <v>4.2435339894712751E-2</v>
      </c>
      <c r="P3115">
        <f t="shared" si="289"/>
        <v>2952.0270270270271</v>
      </c>
      <c r="Q3115" t="str">
        <f t="shared" si="290"/>
        <v>theater</v>
      </c>
      <c r="R3115" t="str">
        <f t="shared" si="291"/>
        <v>spaces</v>
      </c>
      <c r="S3115" s="6">
        <f t="shared" si="292"/>
        <v>42081.731273148151</v>
      </c>
      <c r="T3115" s="6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88"/>
        <v>0</v>
      </c>
      <c r="P3116">
        <f t="shared" si="289"/>
        <v>0</v>
      </c>
      <c r="Q3116" t="str">
        <f t="shared" si="290"/>
        <v>theater</v>
      </c>
      <c r="R3116" t="str">
        <f t="shared" si="291"/>
        <v>spaces</v>
      </c>
      <c r="S3116" s="6">
        <f t="shared" si="292"/>
        <v>41843.632523148146</v>
      </c>
      <c r="T3116" s="6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88"/>
        <v>0.03</v>
      </c>
      <c r="P3117">
        <f t="shared" si="289"/>
        <v>10000</v>
      </c>
      <c r="Q3117" t="str">
        <f t="shared" si="290"/>
        <v>theater</v>
      </c>
      <c r="R3117" t="str">
        <f t="shared" si="291"/>
        <v>spaces</v>
      </c>
      <c r="S3117" s="6">
        <f t="shared" si="292"/>
        <v>42496.447071759263</v>
      </c>
      <c r="T3117" s="6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88"/>
        <v>0.57333333333333336</v>
      </c>
      <c r="P3118">
        <f t="shared" si="289"/>
        <v>75</v>
      </c>
      <c r="Q3118" t="str">
        <f t="shared" si="290"/>
        <v>theater</v>
      </c>
      <c r="R3118" t="str">
        <f t="shared" si="291"/>
        <v>spaces</v>
      </c>
      <c r="S3118" s="6">
        <f t="shared" si="292"/>
        <v>42081.515335648146</v>
      </c>
      <c r="T3118" s="6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88"/>
        <v>1E-3</v>
      </c>
      <c r="P3119">
        <f t="shared" si="289"/>
        <v>1000</v>
      </c>
      <c r="Q3119" t="str">
        <f t="shared" si="290"/>
        <v>theater</v>
      </c>
      <c r="R3119" t="str">
        <f t="shared" si="291"/>
        <v>spaces</v>
      </c>
      <c r="S3119" s="6">
        <f t="shared" si="292"/>
        <v>42509.374537037031</v>
      </c>
      <c r="T3119" s="6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88"/>
        <v>3.0999999999999999E-3</v>
      </c>
      <c r="P3120">
        <f t="shared" si="289"/>
        <v>250000</v>
      </c>
      <c r="Q3120" t="str">
        <f t="shared" si="290"/>
        <v>theater</v>
      </c>
      <c r="R3120" t="str">
        <f t="shared" si="291"/>
        <v>spaces</v>
      </c>
      <c r="S3120" s="6">
        <f t="shared" si="292"/>
        <v>42534.649571759262</v>
      </c>
      <c r="T3120" s="6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88"/>
        <v>5.0000000000000001E-4</v>
      </c>
      <c r="P3121">
        <f t="shared" si="289"/>
        <v>10000</v>
      </c>
      <c r="Q3121" t="str">
        <f t="shared" si="290"/>
        <v>theater</v>
      </c>
      <c r="R3121" t="str">
        <f t="shared" si="291"/>
        <v>spaces</v>
      </c>
      <c r="S3121" s="6">
        <f t="shared" si="292"/>
        <v>42060.04550925926</v>
      </c>
      <c r="T3121" s="6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88"/>
        <v>9.8461538461538464E-5</v>
      </c>
      <c r="P3122">
        <f t="shared" si="289"/>
        <v>130000</v>
      </c>
      <c r="Q3122" t="str">
        <f t="shared" si="290"/>
        <v>theater</v>
      </c>
      <c r="R3122" t="str">
        <f t="shared" si="291"/>
        <v>spaces</v>
      </c>
      <c r="S3122" s="6">
        <f t="shared" si="292"/>
        <v>42435.942083333335</v>
      </c>
      <c r="T3122" s="6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88"/>
        <v>6.6666666666666671E-3</v>
      </c>
      <c r="P3123">
        <f t="shared" si="289"/>
        <v>1500</v>
      </c>
      <c r="Q3123" t="str">
        <f t="shared" si="290"/>
        <v>theater</v>
      </c>
      <c r="R3123" t="str">
        <f t="shared" si="291"/>
        <v>spaces</v>
      </c>
      <c r="S3123" s="6">
        <f t="shared" si="292"/>
        <v>41848.679803240739</v>
      </c>
      <c r="T3123" s="6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88"/>
        <v>0.58291457286432158</v>
      </c>
      <c r="P3124">
        <f t="shared" si="289"/>
        <v>99.5</v>
      </c>
      <c r="Q3124" t="str">
        <f t="shared" si="290"/>
        <v>theater</v>
      </c>
      <c r="R3124" t="str">
        <f t="shared" si="291"/>
        <v>spaces</v>
      </c>
      <c r="S3124" s="6">
        <f t="shared" si="292"/>
        <v>42678.932083333333</v>
      </c>
      <c r="T3124" s="6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88"/>
        <v>0.68153600000000003</v>
      </c>
      <c r="P3125">
        <f t="shared" si="289"/>
        <v>359.19540229885058</v>
      </c>
      <c r="Q3125" t="str">
        <f t="shared" si="290"/>
        <v>theater</v>
      </c>
      <c r="R3125" t="str">
        <f t="shared" si="291"/>
        <v>spaces</v>
      </c>
      <c r="S3125" s="6">
        <f t="shared" si="292"/>
        <v>42530.993032407408</v>
      </c>
      <c r="T3125" s="6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88"/>
        <v>3.2499999999999997E-5</v>
      </c>
      <c r="P3126">
        <f t="shared" si="289"/>
        <v>200000</v>
      </c>
      <c r="Q3126" t="str">
        <f t="shared" si="290"/>
        <v>theater</v>
      </c>
      <c r="R3126" t="str">
        <f t="shared" si="291"/>
        <v>spaces</v>
      </c>
      <c r="S3126" s="6">
        <f t="shared" si="292"/>
        <v>41977.780104166668</v>
      </c>
      <c r="T3126" s="6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88"/>
        <v>0</v>
      </c>
      <c r="P3127">
        <f t="shared" si="289"/>
        <v>0</v>
      </c>
      <c r="Q3127" t="str">
        <f t="shared" si="290"/>
        <v>theater</v>
      </c>
      <c r="R3127" t="str">
        <f t="shared" si="291"/>
        <v>spaces</v>
      </c>
      <c r="S3127" s="6">
        <f t="shared" si="292"/>
        <v>42346.20685185185</v>
      </c>
      <c r="T3127" s="6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88"/>
        <v>4.1599999999999998E-2</v>
      </c>
      <c r="P3128">
        <f t="shared" si="289"/>
        <v>1470.5882352941176</v>
      </c>
      <c r="Q3128" t="str">
        <f t="shared" si="290"/>
        <v>theater</v>
      </c>
      <c r="R3128" t="str">
        <f t="shared" si="291"/>
        <v>spaces</v>
      </c>
      <c r="S3128" s="6">
        <f t="shared" si="292"/>
        <v>42427.01807870371</v>
      </c>
      <c r="T3128" s="6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88"/>
        <v>0</v>
      </c>
      <c r="P3129">
        <f t="shared" si="289"/>
        <v>0</v>
      </c>
      <c r="Q3129" t="str">
        <f t="shared" si="290"/>
        <v>theater</v>
      </c>
      <c r="R3129" t="str">
        <f t="shared" si="291"/>
        <v>spaces</v>
      </c>
      <c r="S3129" s="6">
        <f t="shared" si="292"/>
        <v>42034.856817129628</v>
      </c>
      <c r="T3129" s="6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88"/>
        <v>1.0860666666666667</v>
      </c>
      <c r="P3130">
        <f t="shared" si="289"/>
        <v>128.2051282051282</v>
      </c>
      <c r="Q3130" t="str">
        <f t="shared" si="290"/>
        <v>theater</v>
      </c>
      <c r="R3130" t="str">
        <f t="shared" si="291"/>
        <v>plays</v>
      </c>
      <c r="S3130" s="6">
        <f t="shared" si="292"/>
        <v>42780.825706018513</v>
      </c>
      <c r="T3130" s="6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88"/>
        <v>8.0000000000000002E-3</v>
      </c>
      <c r="P3131">
        <f t="shared" si="289"/>
        <v>1250</v>
      </c>
      <c r="Q3131" t="str">
        <f t="shared" si="290"/>
        <v>theater</v>
      </c>
      <c r="R3131" t="str">
        <f t="shared" si="291"/>
        <v>plays</v>
      </c>
      <c r="S3131" s="6">
        <f t="shared" si="292"/>
        <v>42803.842812499999</v>
      </c>
      <c r="T3131" s="6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88"/>
        <v>3.7499999999999999E-2</v>
      </c>
      <c r="P3132">
        <f t="shared" si="289"/>
        <v>2500</v>
      </c>
      <c r="Q3132" t="str">
        <f t="shared" si="290"/>
        <v>theater</v>
      </c>
      <c r="R3132" t="str">
        <f t="shared" si="291"/>
        <v>plays</v>
      </c>
      <c r="S3132" s="6">
        <f t="shared" si="292"/>
        <v>42808.640231481477</v>
      </c>
      <c r="T3132" s="6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88"/>
        <v>0.15731707317073171</v>
      </c>
      <c r="P3133">
        <f t="shared" si="289"/>
        <v>341.66666666666669</v>
      </c>
      <c r="Q3133" t="str">
        <f t="shared" si="290"/>
        <v>theater</v>
      </c>
      <c r="R3133" t="str">
        <f t="shared" si="291"/>
        <v>plays</v>
      </c>
      <c r="S3133" s="6">
        <f t="shared" si="292"/>
        <v>42803.579224537039</v>
      </c>
      <c r="T3133" s="6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88"/>
        <v>3.3333333333333332E-4</v>
      </c>
      <c r="P3134">
        <f t="shared" si="289"/>
        <v>30000</v>
      </c>
      <c r="Q3134" t="str">
        <f t="shared" si="290"/>
        <v>theater</v>
      </c>
      <c r="R3134" t="str">
        <f t="shared" si="291"/>
        <v>plays</v>
      </c>
      <c r="S3134" s="6">
        <f t="shared" si="292"/>
        <v>42786.350231481483</v>
      </c>
      <c r="T3134" s="6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88"/>
        <v>1.08</v>
      </c>
      <c r="P3135">
        <f t="shared" si="289"/>
        <v>31.25</v>
      </c>
      <c r="Q3135" t="str">
        <f t="shared" si="290"/>
        <v>theater</v>
      </c>
      <c r="R3135" t="str">
        <f t="shared" si="291"/>
        <v>plays</v>
      </c>
      <c r="S3135" s="6">
        <f t="shared" si="292"/>
        <v>42788.565208333333</v>
      </c>
      <c r="T3135" s="6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88"/>
        <v>0.22500000000000001</v>
      </c>
      <c r="P3136">
        <f t="shared" si="289"/>
        <v>83.333333333333329</v>
      </c>
      <c r="Q3136" t="str">
        <f t="shared" si="290"/>
        <v>theater</v>
      </c>
      <c r="R3136" t="str">
        <f t="shared" si="291"/>
        <v>plays</v>
      </c>
      <c r="S3136" s="6">
        <f t="shared" si="292"/>
        <v>42800.720127314817</v>
      </c>
      <c r="T3136" s="6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88"/>
        <v>0.20849420849420849</v>
      </c>
      <c r="P3137">
        <f t="shared" si="289"/>
        <v>111</v>
      </c>
      <c r="Q3137" t="str">
        <f t="shared" si="290"/>
        <v>theater</v>
      </c>
      <c r="R3137" t="str">
        <f t="shared" si="291"/>
        <v>plays</v>
      </c>
      <c r="S3137" s="6">
        <f t="shared" si="292"/>
        <v>42807.151863425926</v>
      </c>
      <c r="T3137" s="6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288"/>
        <v>1.278</v>
      </c>
      <c r="P3138">
        <f t="shared" si="289"/>
        <v>22.727272727272727</v>
      </c>
      <c r="Q3138" t="str">
        <f t="shared" si="290"/>
        <v>theater</v>
      </c>
      <c r="R3138" t="str">
        <f t="shared" si="291"/>
        <v>plays</v>
      </c>
      <c r="S3138" s="6">
        <f t="shared" si="292"/>
        <v>42789.462430555555</v>
      </c>
      <c r="T3138" s="6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294">E3139/D3139</f>
        <v>3.3333333333333333E-2</v>
      </c>
      <c r="P3139">
        <f t="shared" ref="P3139:P3202" si="295">IFERROR(D3139/L3139,0)</f>
        <v>1500</v>
      </c>
      <c r="Q3139" t="str">
        <f t="shared" ref="Q3139:Q3202" si="296">LEFT(N3139,FIND("/",N3139)-1)</f>
        <v>theater</v>
      </c>
      <c r="R3139" t="str">
        <f t="shared" ref="R3139:R3202" si="297">MID(N3139,FIND("/",N3139)+1,100)</f>
        <v>plays</v>
      </c>
      <c r="S3139" s="6">
        <f t="shared" ref="S3139:S3202" si="298">(((J3139/60)/60)/24)+DATE(1970,1,1)</f>
        <v>42807.885057870371</v>
      </c>
      <c r="T3139" s="6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4"/>
        <v>0</v>
      </c>
      <c r="P3140">
        <f t="shared" si="295"/>
        <v>0</v>
      </c>
      <c r="Q3140" t="str">
        <f t="shared" si="296"/>
        <v>theater</v>
      </c>
      <c r="R3140" t="str">
        <f t="shared" si="297"/>
        <v>plays</v>
      </c>
      <c r="S3140" s="6">
        <f t="shared" si="298"/>
        <v>42809.645914351851</v>
      </c>
      <c r="T3140" s="6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4"/>
        <v>5.3999999999999999E-2</v>
      </c>
      <c r="P3141">
        <f t="shared" si="295"/>
        <v>8333.3333333333339</v>
      </c>
      <c r="Q3141" t="str">
        <f t="shared" si="296"/>
        <v>theater</v>
      </c>
      <c r="R3141" t="str">
        <f t="shared" si="297"/>
        <v>plays</v>
      </c>
      <c r="S3141" s="6">
        <f t="shared" si="298"/>
        <v>42785.270370370374</v>
      </c>
      <c r="T3141" s="6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4"/>
        <v>9.5999999999999992E-3</v>
      </c>
      <c r="P3142">
        <f t="shared" si="295"/>
        <v>2500</v>
      </c>
      <c r="Q3142" t="str">
        <f t="shared" si="296"/>
        <v>theater</v>
      </c>
      <c r="R3142" t="str">
        <f t="shared" si="297"/>
        <v>plays</v>
      </c>
      <c r="S3142" s="6">
        <f t="shared" si="298"/>
        <v>42802.718784722223</v>
      </c>
      <c r="T3142" s="6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4"/>
        <v>0.51600000000000001</v>
      </c>
      <c r="P3143">
        <f t="shared" si="295"/>
        <v>62.5</v>
      </c>
      <c r="Q3143" t="str">
        <f t="shared" si="296"/>
        <v>theater</v>
      </c>
      <c r="R3143" t="str">
        <f t="shared" si="297"/>
        <v>plays</v>
      </c>
      <c r="S3143" s="6">
        <f t="shared" si="298"/>
        <v>42800.753333333334</v>
      </c>
      <c r="T3143" s="6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4"/>
        <v>1.6363636363636365E-2</v>
      </c>
      <c r="P3144">
        <f t="shared" si="295"/>
        <v>916.66666666666663</v>
      </c>
      <c r="Q3144" t="str">
        <f t="shared" si="296"/>
        <v>theater</v>
      </c>
      <c r="R3144" t="str">
        <f t="shared" si="297"/>
        <v>plays</v>
      </c>
      <c r="S3144" s="6">
        <f t="shared" si="298"/>
        <v>42783.513182870374</v>
      </c>
      <c r="T3144" s="6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4"/>
        <v>0</v>
      </c>
      <c r="P3145">
        <f t="shared" si="295"/>
        <v>0</v>
      </c>
      <c r="Q3145" t="str">
        <f t="shared" si="296"/>
        <v>theater</v>
      </c>
      <c r="R3145" t="str">
        <f t="shared" si="297"/>
        <v>plays</v>
      </c>
      <c r="S3145" s="6">
        <f t="shared" si="298"/>
        <v>42808.358287037037</v>
      </c>
      <c r="T3145" s="6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4"/>
        <v>0.754</v>
      </c>
      <c r="P3146">
        <f t="shared" si="295"/>
        <v>333.33333333333331</v>
      </c>
      <c r="Q3146" t="str">
        <f t="shared" si="296"/>
        <v>theater</v>
      </c>
      <c r="R3146" t="str">
        <f t="shared" si="297"/>
        <v>plays</v>
      </c>
      <c r="S3146" s="6">
        <f t="shared" si="298"/>
        <v>42796.538275462968</v>
      </c>
      <c r="T3146" s="6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4"/>
        <v>0</v>
      </c>
      <c r="P3147">
        <f t="shared" si="295"/>
        <v>0</v>
      </c>
      <c r="Q3147" t="str">
        <f t="shared" si="296"/>
        <v>theater</v>
      </c>
      <c r="R3147" t="str">
        <f t="shared" si="297"/>
        <v>plays</v>
      </c>
      <c r="S3147" s="6">
        <f t="shared" si="298"/>
        <v>42762.040902777779</v>
      </c>
      <c r="T3147" s="6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4"/>
        <v>0.105</v>
      </c>
      <c r="P3148">
        <f t="shared" si="295"/>
        <v>4166.666666666667</v>
      </c>
      <c r="Q3148" t="str">
        <f t="shared" si="296"/>
        <v>theater</v>
      </c>
      <c r="R3148" t="str">
        <f t="shared" si="297"/>
        <v>plays</v>
      </c>
      <c r="S3148" s="6">
        <f t="shared" si="298"/>
        <v>42796.682476851856</v>
      </c>
      <c r="T3148" s="6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4"/>
        <v>1.1752499999999999</v>
      </c>
      <c r="P3149">
        <f t="shared" si="295"/>
        <v>93.896713615023472</v>
      </c>
      <c r="Q3149" t="str">
        <f t="shared" si="296"/>
        <v>theater</v>
      </c>
      <c r="R3149" t="str">
        <f t="shared" si="297"/>
        <v>plays</v>
      </c>
      <c r="S3149" s="6">
        <f t="shared" si="298"/>
        <v>41909.969386574077</v>
      </c>
      <c r="T3149" s="6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4"/>
        <v>1.3116666666666668</v>
      </c>
      <c r="P3150">
        <f t="shared" si="295"/>
        <v>31.578947368421051</v>
      </c>
      <c r="Q3150" t="str">
        <f t="shared" si="296"/>
        <v>theater</v>
      </c>
      <c r="R3150" t="str">
        <f t="shared" si="297"/>
        <v>plays</v>
      </c>
      <c r="S3150" s="6">
        <f t="shared" si="298"/>
        <v>41891.665324074071</v>
      </c>
      <c r="T3150" s="6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4"/>
        <v>1.04</v>
      </c>
      <c r="P3151">
        <f t="shared" si="295"/>
        <v>50</v>
      </c>
      <c r="Q3151" t="str">
        <f t="shared" si="296"/>
        <v>theater</v>
      </c>
      <c r="R3151" t="str">
        <f t="shared" si="297"/>
        <v>plays</v>
      </c>
      <c r="S3151" s="6">
        <f t="shared" si="298"/>
        <v>41226.017361111109</v>
      </c>
      <c r="T3151" s="6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4"/>
        <v>1.01</v>
      </c>
      <c r="P3152">
        <f t="shared" si="295"/>
        <v>33.653846153846153</v>
      </c>
      <c r="Q3152" t="str">
        <f t="shared" si="296"/>
        <v>theater</v>
      </c>
      <c r="R3152" t="str">
        <f t="shared" si="297"/>
        <v>plays</v>
      </c>
      <c r="S3152" s="6">
        <f t="shared" si="298"/>
        <v>40478.263923611114</v>
      </c>
      <c r="T3152" s="6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4"/>
        <v>1.004</v>
      </c>
      <c r="P3153">
        <f t="shared" si="295"/>
        <v>102.94117647058823</v>
      </c>
      <c r="Q3153" t="str">
        <f t="shared" si="296"/>
        <v>theater</v>
      </c>
      <c r="R3153" t="str">
        <f t="shared" si="297"/>
        <v>plays</v>
      </c>
      <c r="S3153" s="6">
        <f t="shared" si="298"/>
        <v>41862.83997685185</v>
      </c>
      <c r="T3153" s="6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4"/>
        <v>1.0595454545454546</v>
      </c>
      <c r="P3154">
        <f t="shared" si="295"/>
        <v>32.835820895522389</v>
      </c>
      <c r="Q3154" t="str">
        <f t="shared" si="296"/>
        <v>theater</v>
      </c>
      <c r="R3154" t="str">
        <f t="shared" si="297"/>
        <v>plays</v>
      </c>
      <c r="S3154" s="6">
        <f t="shared" si="298"/>
        <v>41550.867673611108</v>
      </c>
      <c r="T3154" s="6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4"/>
        <v>3.3558333333333334</v>
      </c>
      <c r="P3155">
        <f t="shared" si="295"/>
        <v>12.448132780082988</v>
      </c>
      <c r="Q3155" t="str">
        <f t="shared" si="296"/>
        <v>theater</v>
      </c>
      <c r="R3155" t="str">
        <f t="shared" si="297"/>
        <v>plays</v>
      </c>
      <c r="S3155" s="6">
        <f t="shared" si="298"/>
        <v>40633.154363425929</v>
      </c>
      <c r="T3155" s="6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4"/>
        <v>1.1292857142857142</v>
      </c>
      <c r="P3156">
        <f t="shared" si="295"/>
        <v>56.91056910569106</v>
      </c>
      <c r="Q3156" t="str">
        <f t="shared" si="296"/>
        <v>theater</v>
      </c>
      <c r="R3156" t="str">
        <f t="shared" si="297"/>
        <v>plays</v>
      </c>
      <c r="S3156" s="6">
        <f t="shared" si="298"/>
        <v>40970.875671296293</v>
      </c>
      <c r="T3156" s="6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4"/>
        <v>1.885046</v>
      </c>
      <c r="P3157">
        <f t="shared" si="295"/>
        <v>16.556291390728475</v>
      </c>
      <c r="Q3157" t="str">
        <f t="shared" si="296"/>
        <v>theater</v>
      </c>
      <c r="R3157" t="str">
        <f t="shared" si="297"/>
        <v>plays</v>
      </c>
      <c r="S3157" s="6">
        <f t="shared" si="298"/>
        <v>41233.499131944445</v>
      </c>
      <c r="T3157" s="6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4"/>
        <v>1.0181818181818181</v>
      </c>
      <c r="P3158">
        <f t="shared" si="295"/>
        <v>61.797752808988761</v>
      </c>
      <c r="Q3158" t="str">
        <f t="shared" si="296"/>
        <v>theater</v>
      </c>
      <c r="R3158" t="str">
        <f t="shared" si="297"/>
        <v>plays</v>
      </c>
      <c r="S3158" s="6">
        <f t="shared" si="298"/>
        <v>41026.953055555554</v>
      </c>
      <c r="T3158" s="6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4"/>
        <v>1.01</v>
      </c>
      <c r="P3159">
        <f t="shared" si="295"/>
        <v>97.560975609756099</v>
      </c>
      <c r="Q3159" t="str">
        <f t="shared" si="296"/>
        <v>theater</v>
      </c>
      <c r="R3159" t="str">
        <f t="shared" si="297"/>
        <v>plays</v>
      </c>
      <c r="S3159" s="6">
        <f t="shared" si="298"/>
        <v>41829.788252314815</v>
      </c>
      <c r="T3159" s="6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4"/>
        <v>1.1399999999999999</v>
      </c>
      <c r="P3160">
        <f t="shared" si="295"/>
        <v>72.463768115942031</v>
      </c>
      <c r="Q3160" t="str">
        <f t="shared" si="296"/>
        <v>theater</v>
      </c>
      <c r="R3160" t="str">
        <f t="shared" si="297"/>
        <v>plays</v>
      </c>
      <c r="S3160" s="6">
        <f t="shared" si="298"/>
        <v>41447.839722222219</v>
      </c>
      <c r="T3160" s="6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4"/>
        <v>1.3348133333333334</v>
      </c>
      <c r="P3161">
        <f t="shared" si="295"/>
        <v>28.846153846153847</v>
      </c>
      <c r="Q3161" t="str">
        <f t="shared" si="296"/>
        <v>theater</v>
      </c>
      <c r="R3161" t="str">
        <f t="shared" si="297"/>
        <v>plays</v>
      </c>
      <c r="S3161" s="6">
        <f t="shared" si="298"/>
        <v>40884.066678240742</v>
      </c>
      <c r="T3161" s="6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4"/>
        <v>1.0153333333333334</v>
      </c>
      <c r="P3162">
        <f t="shared" si="295"/>
        <v>78.94736842105263</v>
      </c>
      <c r="Q3162" t="str">
        <f t="shared" si="296"/>
        <v>theater</v>
      </c>
      <c r="R3162" t="str">
        <f t="shared" si="297"/>
        <v>plays</v>
      </c>
      <c r="S3162" s="6">
        <f t="shared" si="298"/>
        <v>41841.26489583333</v>
      </c>
      <c r="T3162" s="6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4"/>
        <v>1.0509999999999999</v>
      </c>
      <c r="P3163">
        <f t="shared" si="295"/>
        <v>27.027027027027028</v>
      </c>
      <c r="Q3163" t="str">
        <f t="shared" si="296"/>
        <v>theater</v>
      </c>
      <c r="R3163" t="str">
        <f t="shared" si="297"/>
        <v>plays</v>
      </c>
      <c r="S3163" s="6">
        <f t="shared" si="298"/>
        <v>41897.536134259259</v>
      </c>
      <c r="T3163" s="6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4"/>
        <v>1.2715000000000001</v>
      </c>
      <c r="P3164">
        <f t="shared" si="295"/>
        <v>63.492063492063494</v>
      </c>
      <c r="Q3164" t="str">
        <f t="shared" si="296"/>
        <v>theater</v>
      </c>
      <c r="R3164" t="str">
        <f t="shared" si="297"/>
        <v>plays</v>
      </c>
      <c r="S3164" s="6">
        <f t="shared" si="298"/>
        <v>41799.685902777775</v>
      </c>
      <c r="T3164" s="6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4"/>
        <v>1.1115384615384616</v>
      </c>
      <c r="P3165">
        <f t="shared" si="295"/>
        <v>180.55555555555554</v>
      </c>
      <c r="Q3165" t="str">
        <f t="shared" si="296"/>
        <v>theater</v>
      </c>
      <c r="R3165" t="str">
        <f t="shared" si="297"/>
        <v>plays</v>
      </c>
      <c r="S3165" s="6">
        <f t="shared" si="298"/>
        <v>41775.753761574073</v>
      </c>
      <c r="T3165" s="6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4"/>
        <v>1.0676000000000001</v>
      </c>
      <c r="P3166">
        <f t="shared" si="295"/>
        <v>35.2112676056338</v>
      </c>
      <c r="Q3166" t="str">
        <f t="shared" si="296"/>
        <v>theater</v>
      </c>
      <c r="R3166" t="str">
        <f t="shared" si="297"/>
        <v>plays</v>
      </c>
      <c r="S3166" s="6">
        <f t="shared" si="298"/>
        <v>41766.80572916667</v>
      </c>
      <c r="T3166" s="6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4"/>
        <v>1.6266666666666667</v>
      </c>
      <c r="P3167">
        <f t="shared" si="295"/>
        <v>35.714285714285715</v>
      </c>
      <c r="Q3167" t="str">
        <f t="shared" si="296"/>
        <v>theater</v>
      </c>
      <c r="R3167" t="str">
        <f t="shared" si="297"/>
        <v>plays</v>
      </c>
      <c r="S3167" s="6">
        <f t="shared" si="298"/>
        <v>40644.159259259257</v>
      </c>
      <c r="T3167" s="6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4"/>
        <v>1.6022808571428573</v>
      </c>
      <c r="P3168">
        <f t="shared" si="295"/>
        <v>37.634408602150536</v>
      </c>
      <c r="Q3168" t="str">
        <f t="shared" si="296"/>
        <v>theater</v>
      </c>
      <c r="R3168" t="str">
        <f t="shared" si="297"/>
        <v>plays</v>
      </c>
      <c r="S3168" s="6">
        <f t="shared" si="298"/>
        <v>41940.69158564815</v>
      </c>
      <c r="T3168" s="6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4"/>
        <v>1.1616666666666666</v>
      </c>
      <c r="P3169">
        <f t="shared" si="295"/>
        <v>54.545454545454547</v>
      </c>
      <c r="Q3169" t="str">
        <f t="shared" si="296"/>
        <v>theater</v>
      </c>
      <c r="R3169" t="str">
        <f t="shared" si="297"/>
        <v>plays</v>
      </c>
      <c r="S3169" s="6">
        <f t="shared" si="298"/>
        <v>41839.175706018519</v>
      </c>
      <c r="T3169" s="6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4"/>
        <v>1.242</v>
      </c>
      <c r="P3170">
        <f t="shared" si="295"/>
        <v>40.983606557377051</v>
      </c>
      <c r="Q3170" t="str">
        <f t="shared" si="296"/>
        <v>theater</v>
      </c>
      <c r="R3170" t="str">
        <f t="shared" si="297"/>
        <v>plays</v>
      </c>
      <c r="S3170" s="6">
        <f t="shared" si="298"/>
        <v>41772.105937500004</v>
      </c>
      <c r="T3170" s="6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4"/>
        <v>1.030125</v>
      </c>
      <c r="P3171">
        <f t="shared" si="295"/>
        <v>97.560975609756099</v>
      </c>
      <c r="Q3171" t="str">
        <f t="shared" si="296"/>
        <v>theater</v>
      </c>
      <c r="R3171" t="str">
        <f t="shared" si="297"/>
        <v>plays</v>
      </c>
      <c r="S3171" s="6">
        <f t="shared" si="298"/>
        <v>41591.737974537034</v>
      </c>
      <c r="T3171" s="6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4"/>
        <v>1.1225000000000001</v>
      </c>
      <c r="P3172">
        <f t="shared" si="295"/>
        <v>28.169014084507044</v>
      </c>
      <c r="Q3172" t="str">
        <f t="shared" si="296"/>
        <v>theater</v>
      </c>
      <c r="R3172" t="str">
        <f t="shared" si="297"/>
        <v>plays</v>
      </c>
      <c r="S3172" s="6">
        <f t="shared" si="298"/>
        <v>41789.080370370371</v>
      </c>
      <c r="T3172" s="6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4"/>
        <v>1.0881428571428571</v>
      </c>
      <c r="P3173">
        <f t="shared" si="295"/>
        <v>59.82905982905983</v>
      </c>
      <c r="Q3173" t="str">
        <f t="shared" si="296"/>
        <v>theater</v>
      </c>
      <c r="R3173" t="str">
        <f t="shared" si="297"/>
        <v>plays</v>
      </c>
      <c r="S3173" s="6">
        <f t="shared" si="298"/>
        <v>42466.608310185184</v>
      </c>
      <c r="T3173" s="6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4"/>
        <v>1.1499999999999999</v>
      </c>
      <c r="P3174">
        <f t="shared" si="295"/>
        <v>68.965517241379317</v>
      </c>
      <c r="Q3174" t="str">
        <f t="shared" si="296"/>
        <v>theater</v>
      </c>
      <c r="R3174" t="str">
        <f t="shared" si="297"/>
        <v>plays</v>
      </c>
      <c r="S3174" s="6">
        <f t="shared" si="298"/>
        <v>40923.729953703703</v>
      </c>
      <c r="T3174" s="6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4"/>
        <v>1.03</v>
      </c>
      <c r="P3175">
        <f t="shared" si="295"/>
        <v>135.13513513513513</v>
      </c>
      <c r="Q3175" t="str">
        <f t="shared" si="296"/>
        <v>theater</v>
      </c>
      <c r="R3175" t="str">
        <f t="shared" si="297"/>
        <v>plays</v>
      </c>
      <c r="S3175" s="6">
        <f t="shared" si="298"/>
        <v>41878.878379629627</v>
      </c>
      <c r="T3175" s="6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4"/>
        <v>1.0113333333333334</v>
      </c>
      <c r="P3176">
        <f t="shared" si="295"/>
        <v>130.43478260869566</v>
      </c>
      <c r="Q3176" t="str">
        <f t="shared" si="296"/>
        <v>theater</v>
      </c>
      <c r="R3176" t="str">
        <f t="shared" si="297"/>
        <v>plays</v>
      </c>
      <c r="S3176" s="6">
        <f t="shared" si="298"/>
        <v>41862.864675925928</v>
      </c>
      <c r="T3176" s="6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4"/>
        <v>1.0955999999999999</v>
      </c>
      <c r="P3177">
        <f t="shared" si="295"/>
        <v>83.333333333333329</v>
      </c>
      <c r="Q3177" t="str">
        <f t="shared" si="296"/>
        <v>theater</v>
      </c>
      <c r="R3177" t="str">
        <f t="shared" si="297"/>
        <v>plays</v>
      </c>
      <c r="S3177" s="6">
        <f t="shared" si="298"/>
        <v>40531.886886574073</v>
      </c>
      <c r="T3177" s="6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4"/>
        <v>1.148421052631579</v>
      </c>
      <c r="P3178">
        <f t="shared" si="295"/>
        <v>34.545454545454547</v>
      </c>
      <c r="Q3178" t="str">
        <f t="shared" si="296"/>
        <v>theater</v>
      </c>
      <c r="R3178" t="str">
        <f t="shared" si="297"/>
        <v>plays</v>
      </c>
      <c r="S3178" s="6">
        <f t="shared" si="298"/>
        <v>41477.930914351848</v>
      </c>
      <c r="T3178" s="6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4"/>
        <v>1.1739999999999999</v>
      </c>
      <c r="P3179">
        <f t="shared" si="295"/>
        <v>49.019607843137258</v>
      </c>
      <c r="Q3179" t="str">
        <f t="shared" si="296"/>
        <v>theater</v>
      </c>
      <c r="R3179" t="str">
        <f t="shared" si="297"/>
        <v>plays</v>
      </c>
      <c r="S3179" s="6">
        <f t="shared" si="298"/>
        <v>41781.666770833333</v>
      </c>
      <c r="T3179" s="6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4"/>
        <v>1.7173333333333334</v>
      </c>
      <c r="P3180">
        <f t="shared" si="295"/>
        <v>19.23076923076923</v>
      </c>
      <c r="Q3180" t="str">
        <f t="shared" si="296"/>
        <v>theater</v>
      </c>
      <c r="R3180" t="str">
        <f t="shared" si="297"/>
        <v>plays</v>
      </c>
      <c r="S3180" s="6">
        <f t="shared" si="298"/>
        <v>41806.605034722219</v>
      </c>
      <c r="T3180" s="6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4"/>
        <v>1.1416238095238094</v>
      </c>
      <c r="P3181">
        <f t="shared" si="295"/>
        <v>67.741935483870961</v>
      </c>
      <c r="Q3181" t="str">
        <f t="shared" si="296"/>
        <v>theater</v>
      </c>
      <c r="R3181" t="str">
        <f t="shared" si="297"/>
        <v>plays</v>
      </c>
      <c r="S3181" s="6">
        <f t="shared" si="298"/>
        <v>41375.702210648145</v>
      </c>
      <c r="T3181" s="6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4"/>
        <v>1.1975</v>
      </c>
      <c r="P3182">
        <f t="shared" si="295"/>
        <v>26.666666666666668</v>
      </c>
      <c r="Q3182" t="str">
        <f t="shared" si="296"/>
        <v>theater</v>
      </c>
      <c r="R3182" t="str">
        <f t="shared" si="297"/>
        <v>plays</v>
      </c>
      <c r="S3182" s="6">
        <f t="shared" si="298"/>
        <v>41780.412604166668</v>
      </c>
      <c r="T3182" s="6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4"/>
        <v>1.0900000000000001</v>
      </c>
      <c r="P3183">
        <f t="shared" si="295"/>
        <v>33.333333333333336</v>
      </c>
      <c r="Q3183" t="str">
        <f t="shared" si="296"/>
        <v>theater</v>
      </c>
      <c r="R3183" t="str">
        <f t="shared" si="297"/>
        <v>plays</v>
      </c>
      <c r="S3183" s="6">
        <f t="shared" si="298"/>
        <v>41779.310034722221</v>
      </c>
      <c r="T3183" s="6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4"/>
        <v>1.0088571428571429</v>
      </c>
      <c r="P3184">
        <f t="shared" si="295"/>
        <v>46.357615894039732</v>
      </c>
      <c r="Q3184" t="str">
        <f t="shared" si="296"/>
        <v>theater</v>
      </c>
      <c r="R3184" t="str">
        <f t="shared" si="297"/>
        <v>plays</v>
      </c>
      <c r="S3184" s="6">
        <f t="shared" si="298"/>
        <v>40883.949317129627</v>
      </c>
      <c r="T3184" s="6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4"/>
        <v>1.0900000000000001</v>
      </c>
      <c r="P3185">
        <f t="shared" si="295"/>
        <v>36.764705882352942</v>
      </c>
      <c r="Q3185" t="str">
        <f t="shared" si="296"/>
        <v>theater</v>
      </c>
      <c r="R3185" t="str">
        <f t="shared" si="297"/>
        <v>plays</v>
      </c>
      <c r="S3185" s="6">
        <f t="shared" si="298"/>
        <v>41491.79478009259</v>
      </c>
      <c r="T3185" s="6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4"/>
        <v>1.0720930232558139</v>
      </c>
      <c r="P3186">
        <f t="shared" si="295"/>
        <v>93.478260869565219</v>
      </c>
      <c r="Q3186" t="str">
        <f t="shared" si="296"/>
        <v>theater</v>
      </c>
      <c r="R3186" t="str">
        <f t="shared" si="297"/>
        <v>plays</v>
      </c>
      <c r="S3186" s="6">
        <f t="shared" si="298"/>
        <v>41791.993414351848</v>
      </c>
      <c r="T3186" s="6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4"/>
        <v>1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6">
        <f t="shared" si="298"/>
        <v>41829.977326388893</v>
      </c>
      <c r="T3187" s="6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4"/>
        <v>1.0218750000000001</v>
      </c>
      <c r="P3188">
        <f t="shared" si="295"/>
        <v>45.714285714285715</v>
      </c>
      <c r="Q3188" t="str">
        <f t="shared" si="296"/>
        <v>theater</v>
      </c>
      <c r="R3188" t="str">
        <f t="shared" si="297"/>
        <v>plays</v>
      </c>
      <c r="S3188" s="6">
        <f t="shared" si="298"/>
        <v>41868.924050925925</v>
      </c>
      <c r="T3188" s="6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4"/>
        <v>1.1629333333333334</v>
      </c>
      <c r="P3189">
        <f t="shared" si="295"/>
        <v>61.475409836065573</v>
      </c>
      <c r="Q3189" t="str">
        <f t="shared" si="296"/>
        <v>theater</v>
      </c>
      <c r="R3189" t="str">
        <f t="shared" si="297"/>
        <v>plays</v>
      </c>
      <c r="S3189" s="6">
        <f t="shared" si="298"/>
        <v>41835.666354166664</v>
      </c>
      <c r="T3189" s="6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4"/>
        <v>0.65</v>
      </c>
      <c r="P3190">
        <f t="shared" si="295"/>
        <v>22.222222222222221</v>
      </c>
      <c r="Q3190" t="str">
        <f t="shared" si="296"/>
        <v>theater</v>
      </c>
      <c r="R3190" t="str">
        <f t="shared" si="297"/>
        <v>musical</v>
      </c>
      <c r="S3190" s="6">
        <f t="shared" si="298"/>
        <v>42144.415532407409</v>
      </c>
      <c r="T3190" s="6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4"/>
        <v>0.12327272727272727</v>
      </c>
      <c r="P3191">
        <f t="shared" si="295"/>
        <v>2894.7368421052633</v>
      </c>
      <c r="Q3191" t="str">
        <f t="shared" si="296"/>
        <v>theater</v>
      </c>
      <c r="R3191" t="str">
        <f t="shared" si="297"/>
        <v>musical</v>
      </c>
      <c r="S3191" s="6">
        <f t="shared" si="298"/>
        <v>42118.346435185187</v>
      </c>
      <c r="T3191" s="6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4"/>
        <v>0</v>
      </c>
      <c r="P3192">
        <f t="shared" si="295"/>
        <v>0</v>
      </c>
      <c r="Q3192" t="str">
        <f t="shared" si="296"/>
        <v>theater</v>
      </c>
      <c r="R3192" t="str">
        <f t="shared" si="297"/>
        <v>musical</v>
      </c>
      <c r="S3192" s="6">
        <f t="shared" si="298"/>
        <v>42683.151331018518</v>
      </c>
      <c r="T3192" s="6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4"/>
        <v>4.0266666666666666E-2</v>
      </c>
      <c r="P3193">
        <f t="shared" si="295"/>
        <v>937.5</v>
      </c>
      <c r="Q3193" t="str">
        <f t="shared" si="296"/>
        <v>theater</v>
      </c>
      <c r="R3193" t="str">
        <f t="shared" si="297"/>
        <v>musical</v>
      </c>
      <c r="S3193" s="6">
        <f t="shared" si="298"/>
        <v>42538.755428240736</v>
      </c>
      <c r="T3193" s="6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4"/>
        <v>1.0200000000000001E-2</v>
      </c>
      <c r="P3194">
        <f t="shared" si="295"/>
        <v>1250</v>
      </c>
      <c r="Q3194" t="str">
        <f t="shared" si="296"/>
        <v>theater</v>
      </c>
      <c r="R3194" t="str">
        <f t="shared" si="297"/>
        <v>musical</v>
      </c>
      <c r="S3194" s="6">
        <f t="shared" si="298"/>
        <v>42018.94049768518</v>
      </c>
      <c r="T3194" s="6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4"/>
        <v>0.1174</v>
      </c>
      <c r="P3195">
        <f t="shared" si="295"/>
        <v>208.33333333333334</v>
      </c>
      <c r="Q3195" t="str">
        <f t="shared" si="296"/>
        <v>theater</v>
      </c>
      <c r="R3195" t="str">
        <f t="shared" si="297"/>
        <v>musical</v>
      </c>
      <c r="S3195" s="6">
        <f t="shared" si="298"/>
        <v>42010.968240740738</v>
      </c>
      <c r="T3195" s="6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4"/>
        <v>0</v>
      </c>
      <c r="P3196">
        <f t="shared" si="295"/>
        <v>0</v>
      </c>
      <c r="Q3196" t="str">
        <f t="shared" si="296"/>
        <v>theater</v>
      </c>
      <c r="R3196" t="str">
        <f t="shared" si="297"/>
        <v>musical</v>
      </c>
      <c r="S3196" s="6">
        <f t="shared" si="298"/>
        <v>42182.062476851846</v>
      </c>
      <c r="T3196" s="6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4"/>
        <v>0.59142857142857141</v>
      </c>
      <c r="P3197">
        <f t="shared" si="295"/>
        <v>89.743589743589737</v>
      </c>
      <c r="Q3197" t="str">
        <f t="shared" si="296"/>
        <v>theater</v>
      </c>
      <c r="R3197" t="str">
        <f t="shared" si="297"/>
        <v>musical</v>
      </c>
      <c r="S3197" s="6">
        <f t="shared" si="298"/>
        <v>42017.594236111108</v>
      </c>
      <c r="T3197" s="6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4"/>
        <v>5.9999999999999995E-4</v>
      </c>
      <c r="P3198">
        <f t="shared" si="295"/>
        <v>500000</v>
      </c>
      <c r="Q3198" t="str">
        <f t="shared" si="296"/>
        <v>theater</v>
      </c>
      <c r="R3198" t="str">
        <f t="shared" si="297"/>
        <v>musical</v>
      </c>
      <c r="S3198" s="6">
        <f t="shared" si="298"/>
        <v>42157.598090277781</v>
      </c>
      <c r="T3198" s="6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4"/>
        <v>0.1145</v>
      </c>
      <c r="P3199">
        <f t="shared" si="295"/>
        <v>2500</v>
      </c>
      <c r="Q3199" t="str">
        <f t="shared" si="296"/>
        <v>theater</v>
      </c>
      <c r="R3199" t="str">
        <f t="shared" si="297"/>
        <v>musical</v>
      </c>
      <c r="S3199" s="6">
        <f t="shared" si="298"/>
        <v>42009.493263888886</v>
      </c>
      <c r="T3199" s="6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4"/>
        <v>3.6666666666666666E-3</v>
      </c>
      <c r="P3200">
        <f t="shared" si="295"/>
        <v>10000</v>
      </c>
      <c r="Q3200" t="str">
        <f t="shared" si="296"/>
        <v>theater</v>
      </c>
      <c r="R3200" t="str">
        <f t="shared" si="297"/>
        <v>musical</v>
      </c>
      <c r="S3200" s="6">
        <f t="shared" si="298"/>
        <v>42013.424502314811</v>
      </c>
      <c r="T3200" s="6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4"/>
        <v>0.52159999999999995</v>
      </c>
      <c r="P3201">
        <f t="shared" si="295"/>
        <v>94.339622641509436</v>
      </c>
      <c r="Q3201" t="str">
        <f t="shared" si="296"/>
        <v>theater</v>
      </c>
      <c r="R3201" t="str">
        <f t="shared" si="297"/>
        <v>musical</v>
      </c>
      <c r="S3201" s="6">
        <f t="shared" si="298"/>
        <v>41858.761782407404</v>
      </c>
      <c r="T3201" s="6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294"/>
        <v>2.0000000000000002E-5</v>
      </c>
      <c r="P3202">
        <f t="shared" si="295"/>
        <v>50000</v>
      </c>
      <c r="Q3202" t="str">
        <f t="shared" si="296"/>
        <v>theater</v>
      </c>
      <c r="R3202" t="str">
        <f t="shared" si="297"/>
        <v>musical</v>
      </c>
      <c r="S3202" s="6">
        <f t="shared" si="298"/>
        <v>42460.320613425924</v>
      </c>
      <c r="T3202" s="6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300">E3203/D3203</f>
        <v>1.2500000000000001E-2</v>
      </c>
      <c r="P3203">
        <f t="shared" ref="P3203:P3266" si="301">IFERROR(D3203/L3203,0)</f>
        <v>1000</v>
      </c>
      <c r="Q3203" t="str">
        <f t="shared" ref="Q3203:Q3266" si="302">LEFT(N3203,FIND("/",N3203)-1)</f>
        <v>theater</v>
      </c>
      <c r="R3203" t="str">
        <f t="shared" ref="R3203:R3266" si="303">MID(N3203,FIND("/",N3203)+1,100)</f>
        <v>musical</v>
      </c>
      <c r="S3203" s="6">
        <f t="shared" ref="S3203:S3266" si="304">(((J3203/60)/60)/24)+DATE(1970,1,1)</f>
        <v>41861.767094907409</v>
      </c>
      <c r="T3203" s="6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00"/>
        <v>0.54520000000000002</v>
      </c>
      <c r="P3204">
        <f t="shared" si="301"/>
        <v>200</v>
      </c>
      <c r="Q3204" t="str">
        <f t="shared" si="302"/>
        <v>theater</v>
      </c>
      <c r="R3204" t="str">
        <f t="shared" si="303"/>
        <v>musical</v>
      </c>
      <c r="S3204" s="6">
        <f t="shared" si="304"/>
        <v>42293.853541666671</v>
      </c>
      <c r="T3204" s="6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0"/>
        <v>0.25</v>
      </c>
      <c r="P3205">
        <f t="shared" si="301"/>
        <v>166.66666666666666</v>
      </c>
      <c r="Q3205" t="str">
        <f t="shared" si="302"/>
        <v>theater</v>
      </c>
      <c r="R3205" t="str">
        <f t="shared" si="303"/>
        <v>musical</v>
      </c>
      <c r="S3205" s="6">
        <f t="shared" si="304"/>
        <v>42242.988680555558</v>
      </c>
      <c r="T3205" s="6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0"/>
        <v>0</v>
      </c>
      <c r="P3206">
        <f t="shared" si="301"/>
        <v>0</v>
      </c>
      <c r="Q3206" t="str">
        <f t="shared" si="302"/>
        <v>theater</v>
      </c>
      <c r="R3206" t="str">
        <f t="shared" si="303"/>
        <v>musical</v>
      </c>
      <c r="S3206" s="6">
        <f t="shared" si="304"/>
        <v>42172.686099537037</v>
      </c>
      <c r="T3206" s="6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0"/>
        <v>3.4125000000000003E-2</v>
      </c>
      <c r="P3207">
        <f t="shared" si="301"/>
        <v>666.66666666666663</v>
      </c>
      <c r="Q3207" t="str">
        <f t="shared" si="302"/>
        <v>theater</v>
      </c>
      <c r="R3207" t="str">
        <f t="shared" si="303"/>
        <v>musical</v>
      </c>
      <c r="S3207" s="6">
        <f t="shared" si="304"/>
        <v>42095.374675925923</v>
      </c>
      <c r="T3207" s="6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0"/>
        <v>0</v>
      </c>
      <c r="P3208">
        <f t="shared" si="301"/>
        <v>0</v>
      </c>
      <c r="Q3208" t="str">
        <f t="shared" si="302"/>
        <v>theater</v>
      </c>
      <c r="R3208" t="str">
        <f t="shared" si="303"/>
        <v>musical</v>
      </c>
      <c r="S3208" s="6">
        <f t="shared" si="304"/>
        <v>42236.276053240741</v>
      </c>
      <c r="T3208" s="6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0"/>
        <v>0.46363636363636362</v>
      </c>
      <c r="P3209">
        <f t="shared" si="301"/>
        <v>152.77777777777777</v>
      </c>
      <c r="Q3209" t="str">
        <f t="shared" si="302"/>
        <v>theater</v>
      </c>
      <c r="R3209" t="str">
        <f t="shared" si="303"/>
        <v>musical</v>
      </c>
      <c r="S3209" s="6">
        <f t="shared" si="304"/>
        <v>42057.277858796297</v>
      </c>
      <c r="T3209" s="6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0"/>
        <v>1.0349999999999999</v>
      </c>
      <c r="P3210">
        <f t="shared" si="301"/>
        <v>60.975609756097562</v>
      </c>
      <c r="Q3210" t="str">
        <f t="shared" si="302"/>
        <v>theater</v>
      </c>
      <c r="R3210" t="str">
        <f t="shared" si="303"/>
        <v>plays</v>
      </c>
      <c r="S3210" s="6">
        <f t="shared" si="304"/>
        <v>41827.605057870373</v>
      </c>
      <c r="T3210" s="6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0"/>
        <v>1.1932315789473684</v>
      </c>
      <c r="P3211">
        <f t="shared" si="301"/>
        <v>42.035398230088497</v>
      </c>
      <c r="Q3211" t="str">
        <f t="shared" si="302"/>
        <v>theater</v>
      </c>
      <c r="R3211" t="str">
        <f t="shared" si="303"/>
        <v>plays</v>
      </c>
      <c r="S3211" s="6">
        <f t="shared" si="304"/>
        <v>41778.637245370373</v>
      </c>
      <c r="T3211" s="6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0"/>
        <v>1.2576666666666667</v>
      </c>
      <c r="P3212">
        <f t="shared" si="301"/>
        <v>50</v>
      </c>
      <c r="Q3212" t="str">
        <f t="shared" si="302"/>
        <v>theater</v>
      </c>
      <c r="R3212" t="str">
        <f t="shared" si="303"/>
        <v>plays</v>
      </c>
      <c r="S3212" s="6">
        <f t="shared" si="304"/>
        <v>41013.936562499999</v>
      </c>
      <c r="T3212" s="6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0"/>
        <v>1.1974347826086957</v>
      </c>
      <c r="P3213">
        <f t="shared" si="301"/>
        <v>71.428571428571431</v>
      </c>
      <c r="Q3213" t="str">
        <f t="shared" si="302"/>
        <v>theater</v>
      </c>
      <c r="R3213" t="str">
        <f t="shared" si="303"/>
        <v>plays</v>
      </c>
      <c r="S3213" s="6">
        <f t="shared" si="304"/>
        <v>41834.586574074077</v>
      </c>
      <c r="T3213" s="6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0"/>
        <v>1.2625</v>
      </c>
      <c r="P3214">
        <f t="shared" si="301"/>
        <v>42.553191489361701</v>
      </c>
      <c r="Q3214" t="str">
        <f t="shared" si="302"/>
        <v>theater</v>
      </c>
      <c r="R3214" t="str">
        <f t="shared" si="303"/>
        <v>plays</v>
      </c>
      <c r="S3214" s="6">
        <f t="shared" si="304"/>
        <v>41829.795729166668</v>
      </c>
      <c r="T3214" s="6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0"/>
        <v>1.0011666666666668</v>
      </c>
      <c r="P3215">
        <f t="shared" si="301"/>
        <v>127.65957446808511</v>
      </c>
      <c r="Q3215" t="str">
        <f t="shared" si="302"/>
        <v>theater</v>
      </c>
      <c r="R3215" t="str">
        <f t="shared" si="303"/>
        <v>plays</v>
      </c>
      <c r="S3215" s="6">
        <f t="shared" si="304"/>
        <v>42171.763414351852</v>
      </c>
      <c r="T3215" s="6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0"/>
        <v>1.0213333333333334</v>
      </c>
      <c r="P3216">
        <f t="shared" si="301"/>
        <v>104.34782608695652</v>
      </c>
      <c r="Q3216" t="str">
        <f t="shared" si="302"/>
        <v>theater</v>
      </c>
      <c r="R3216" t="str">
        <f t="shared" si="303"/>
        <v>plays</v>
      </c>
      <c r="S3216" s="6">
        <f t="shared" si="304"/>
        <v>42337.792511574073</v>
      </c>
      <c r="T3216" s="6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0"/>
        <v>1.0035142857142858</v>
      </c>
      <c r="P3217">
        <f t="shared" si="301"/>
        <v>261.19402985074629</v>
      </c>
      <c r="Q3217" t="str">
        <f t="shared" si="302"/>
        <v>theater</v>
      </c>
      <c r="R3217" t="str">
        <f t="shared" si="303"/>
        <v>plays</v>
      </c>
      <c r="S3217" s="6">
        <f t="shared" si="304"/>
        <v>42219.665173611109</v>
      </c>
      <c r="T3217" s="6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0"/>
        <v>1.0004999999999999</v>
      </c>
      <c r="P3218">
        <f t="shared" si="301"/>
        <v>57.142857142857146</v>
      </c>
      <c r="Q3218" t="str">
        <f t="shared" si="302"/>
        <v>theater</v>
      </c>
      <c r="R3218" t="str">
        <f t="shared" si="303"/>
        <v>plays</v>
      </c>
      <c r="S3218" s="6">
        <f t="shared" si="304"/>
        <v>42165.462627314817</v>
      </c>
      <c r="T3218" s="6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0"/>
        <v>1.1602222222222223</v>
      </c>
      <c r="P3219">
        <f t="shared" si="301"/>
        <v>43.269230769230766</v>
      </c>
      <c r="Q3219" t="str">
        <f t="shared" si="302"/>
        <v>theater</v>
      </c>
      <c r="R3219" t="str">
        <f t="shared" si="303"/>
        <v>plays</v>
      </c>
      <c r="S3219" s="6">
        <f t="shared" si="304"/>
        <v>42648.546111111107</v>
      </c>
      <c r="T3219" s="6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0"/>
        <v>1.0209999999999999</v>
      </c>
      <c r="P3220">
        <f t="shared" si="301"/>
        <v>65.217391304347828</v>
      </c>
      <c r="Q3220" t="str">
        <f t="shared" si="302"/>
        <v>theater</v>
      </c>
      <c r="R3220" t="str">
        <f t="shared" si="303"/>
        <v>plays</v>
      </c>
      <c r="S3220" s="6">
        <f t="shared" si="304"/>
        <v>41971.002152777779</v>
      </c>
      <c r="T3220" s="6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0"/>
        <v>1.0011000000000001</v>
      </c>
      <c r="P3221">
        <f t="shared" si="301"/>
        <v>168.0672268907563</v>
      </c>
      <c r="Q3221" t="str">
        <f t="shared" si="302"/>
        <v>theater</v>
      </c>
      <c r="R3221" t="str">
        <f t="shared" si="303"/>
        <v>plays</v>
      </c>
      <c r="S3221" s="6">
        <f t="shared" si="304"/>
        <v>42050.983182870375</v>
      </c>
      <c r="T3221" s="6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0"/>
        <v>1.0084</v>
      </c>
      <c r="P3222">
        <f t="shared" si="301"/>
        <v>254.23728813559322</v>
      </c>
      <c r="Q3222" t="str">
        <f t="shared" si="302"/>
        <v>theater</v>
      </c>
      <c r="R3222" t="str">
        <f t="shared" si="303"/>
        <v>plays</v>
      </c>
      <c r="S3222" s="6">
        <f t="shared" si="304"/>
        <v>42772.833379629628</v>
      </c>
      <c r="T3222" s="6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0"/>
        <v>1.0342499999999999</v>
      </c>
      <c r="P3223">
        <f t="shared" si="301"/>
        <v>35.398230088495573</v>
      </c>
      <c r="Q3223" t="str">
        <f t="shared" si="302"/>
        <v>theater</v>
      </c>
      <c r="R3223" t="str">
        <f t="shared" si="303"/>
        <v>plays</v>
      </c>
      <c r="S3223" s="6">
        <f t="shared" si="304"/>
        <v>42155.696793981479</v>
      </c>
      <c r="T3223" s="6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0"/>
        <v>1.248</v>
      </c>
      <c r="P3224">
        <f t="shared" si="301"/>
        <v>29.761904761904763</v>
      </c>
      <c r="Q3224" t="str">
        <f t="shared" si="302"/>
        <v>theater</v>
      </c>
      <c r="R3224" t="str">
        <f t="shared" si="303"/>
        <v>plays</v>
      </c>
      <c r="S3224" s="6">
        <f t="shared" si="304"/>
        <v>42270.582141203704</v>
      </c>
      <c r="T3224" s="6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0"/>
        <v>1.0951612903225807</v>
      </c>
      <c r="P3225">
        <f t="shared" si="301"/>
        <v>41.891891891891895</v>
      </c>
      <c r="Q3225" t="str">
        <f t="shared" si="302"/>
        <v>theater</v>
      </c>
      <c r="R3225" t="str">
        <f t="shared" si="303"/>
        <v>plays</v>
      </c>
      <c r="S3225" s="6">
        <f t="shared" si="304"/>
        <v>42206.835370370376</v>
      </c>
      <c r="T3225" s="6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0"/>
        <v>1.0203333333333333</v>
      </c>
      <c r="P3226">
        <f t="shared" si="301"/>
        <v>138.88888888888889</v>
      </c>
      <c r="Q3226" t="str">
        <f t="shared" si="302"/>
        <v>theater</v>
      </c>
      <c r="R3226" t="str">
        <f t="shared" si="303"/>
        <v>plays</v>
      </c>
      <c r="S3226" s="6">
        <f t="shared" si="304"/>
        <v>42697.850844907407</v>
      </c>
      <c r="T3226" s="6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0"/>
        <v>1.0235000000000001</v>
      </c>
      <c r="P3227">
        <f t="shared" si="301"/>
        <v>51.282051282051285</v>
      </c>
      <c r="Q3227" t="str">
        <f t="shared" si="302"/>
        <v>theater</v>
      </c>
      <c r="R3227" t="str">
        <f t="shared" si="303"/>
        <v>plays</v>
      </c>
      <c r="S3227" s="6">
        <f t="shared" si="304"/>
        <v>42503.559467592597</v>
      </c>
      <c r="T3227" s="6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0"/>
        <v>1.0416666666666667</v>
      </c>
      <c r="P3228">
        <f t="shared" si="301"/>
        <v>57.142857142857146</v>
      </c>
      <c r="Q3228" t="str">
        <f t="shared" si="302"/>
        <v>theater</v>
      </c>
      <c r="R3228" t="str">
        <f t="shared" si="303"/>
        <v>plays</v>
      </c>
      <c r="S3228" s="6">
        <f t="shared" si="304"/>
        <v>42277.583472222221</v>
      </c>
      <c r="T3228" s="6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0"/>
        <v>1.25</v>
      </c>
      <c r="P3229">
        <f t="shared" si="301"/>
        <v>40</v>
      </c>
      <c r="Q3229" t="str">
        <f t="shared" si="302"/>
        <v>theater</v>
      </c>
      <c r="R3229" t="str">
        <f t="shared" si="303"/>
        <v>plays</v>
      </c>
      <c r="S3229" s="6">
        <f t="shared" si="304"/>
        <v>42722.882361111115</v>
      </c>
      <c r="T3229" s="6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0"/>
        <v>1.0234285714285714</v>
      </c>
      <c r="P3230">
        <f t="shared" si="301"/>
        <v>189.18918918918919</v>
      </c>
      <c r="Q3230" t="str">
        <f t="shared" si="302"/>
        <v>theater</v>
      </c>
      <c r="R3230" t="str">
        <f t="shared" si="303"/>
        <v>plays</v>
      </c>
      <c r="S3230" s="6">
        <f t="shared" si="304"/>
        <v>42323.70930555556</v>
      </c>
      <c r="T3230" s="6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0"/>
        <v>1.0786500000000001</v>
      </c>
      <c r="P3231">
        <f t="shared" si="301"/>
        <v>99.009900990099013</v>
      </c>
      <c r="Q3231" t="str">
        <f t="shared" si="302"/>
        <v>theater</v>
      </c>
      <c r="R3231" t="str">
        <f t="shared" si="303"/>
        <v>plays</v>
      </c>
      <c r="S3231" s="6">
        <f t="shared" si="304"/>
        <v>41933.291643518518</v>
      </c>
      <c r="T3231" s="6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0"/>
        <v>1.0988461538461538</v>
      </c>
      <c r="P3232">
        <f t="shared" si="301"/>
        <v>70.270270270270274</v>
      </c>
      <c r="Q3232" t="str">
        <f t="shared" si="302"/>
        <v>theater</v>
      </c>
      <c r="R3232" t="str">
        <f t="shared" si="303"/>
        <v>plays</v>
      </c>
      <c r="S3232" s="6">
        <f t="shared" si="304"/>
        <v>41898.168125000004</v>
      </c>
      <c r="T3232" s="6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0"/>
        <v>1.61</v>
      </c>
      <c r="P3233">
        <f t="shared" si="301"/>
        <v>35.714285714285715</v>
      </c>
      <c r="Q3233" t="str">
        <f t="shared" si="302"/>
        <v>theater</v>
      </c>
      <c r="R3233" t="str">
        <f t="shared" si="303"/>
        <v>plays</v>
      </c>
      <c r="S3233" s="6">
        <f t="shared" si="304"/>
        <v>42446.943831018521</v>
      </c>
      <c r="T3233" s="6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0"/>
        <v>1.3120000000000001</v>
      </c>
      <c r="P3234">
        <f t="shared" si="301"/>
        <v>38.46153846153846</v>
      </c>
      <c r="Q3234" t="str">
        <f t="shared" si="302"/>
        <v>theater</v>
      </c>
      <c r="R3234" t="str">
        <f t="shared" si="303"/>
        <v>plays</v>
      </c>
      <c r="S3234" s="6">
        <f t="shared" si="304"/>
        <v>42463.81385416667</v>
      </c>
      <c r="T3234" s="6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0"/>
        <v>1.1879999999999999</v>
      </c>
      <c r="P3235">
        <f t="shared" si="301"/>
        <v>81.967213114754102</v>
      </c>
      <c r="Q3235" t="str">
        <f t="shared" si="302"/>
        <v>theater</v>
      </c>
      <c r="R3235" t="str">
        <f t="shared" si="303"/>
        <v>plays</v>
      </c>
      <c r="S3235" s="6">
        <f t="shared" si="304"/>
        <v>42766.805034722223</v>
      </c>
      <c r="T3235" s="6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0"/>
        <v>1.0039275000000001</v>
      </c>
      <c r="P3236">
        <f t="shared" si="301"/>
        <v>34.782608695652172</v>
      </c>
      <c r="Q3236" t="str">
        <f t="shared" si="302"/>
        <v>theater</v>
      </c>
      <c r="R3236" t="str">
        <f t="shared" si="303"/>
        <v>plays</v>
      </c>
      <c r="S3236" s="6">
        <f t="shared" si="304"/>
        <v>42734.789444444439</v>
      </c>
      <c r="T3236" s="6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0"/>
        <v>1.0320666666666667</v>
      </c>
      <c r="P3237">
        <f t="shared" si="301"/>
        <v>82.872928176795583</v>
      </c>
      <c r="Q3237" t="str">
        <f t="shared" si="302"/>
        <v>theater</v>
      </c>
      <c r="R3237" t="str">
        <f t="shared" si="303"/>
        <v>plays</v>
      </c>
      <c r="S3237" s="6">
        <f t="shared" si="304"/>
        <v>42522.347812499997</v>
      </c>
      <c r="T3237" s="6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0"/>
        <v>1.006</v>
      </c>
      <c r="P3238">
        <f t="shared" si="301"/>
        <v>181.81818181818181</v>
      </c>
      <c r="Q3238" t="str">
        <f t="shared" si="302"/>
        <v>theater</v>
      </c>
      <c r="R3238" t="str">
        <f t="shared" si="303"/>
        <v>plays</v>
      </c>
      <c r="S3238" s="6">
        <f t="shared" si="304"/>
        <v>42702.917048611111</v>
      </c>
      <c r="T3238" s="6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0"/>
        <v>1.0078754285714286</v>
      </c>
      <c r="P3239">
        <f t="shared" si="301"/>
        <v>130.11152416356876</v>
      </c>
      <c r="Q3239" t="str">
        <f t="shared" si="302"/>
        <v>theater</v>
      </c>
      <c r="R3239" t="str">
        <f t="shared" si="303"/>
        <v>plays</v>
      </c>
      <c r="S3239" s="6">
        <f t="shared" si="304"/>
        <v>42252.474351851852</v>
      </c>
      <c r="T3239" s="6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0"/>
        <v>1.1232142857142857</v>
      </c>
      <c r="P3240">
        <f t="shared" si="301"/>
        <v>35.443037974683541</v>
      </c>
      <c r="Q3240" t="str">
        <f t="shared" si="302"/>
        <v>theater</v>
      </c>
      <c r="R3240" t="str">
        <f t="shared" si="303"/>
        <v>plays</v>
      </c>
      <c r="S3240" s="6">
        <f t="shared" si="304"/>
        <v>42156.510393518518</v>
      </c>
      <c r="T3240" s="6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0"/>
        <v>1.0591914022517912</v>
      </c>
      <c r="P3241">
        <f t="shared" si="301"/>
        <v>56.365384615384613</v>
      </c>
      <c r="Q3241" t="str">
        <f t="shared" si="302"/>
        <v>theater</v>
      </c>
      <c r="R3241" t="str">
        <f t="shared" si="303"/>
        <v>plays</v>
      </c>
      <c r="S3241" s="6">
        <f t="shared" si="304"/>
        <v>42278.089039351849</v>
      </c>
      <c r="T3241" s="6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0"/>
        <v>1.0056666666666667</v>
      </c>
      <c r="P3242">
        <f t="shared" si="301"/>
        <v>88.235294117647058</v>
      </c>
      <c r="Q3242" t="str">
        <f t="shared" si="302"/>
        <v>theater</v>
      </c>
      <c r="R3242" t="str">
        <f t="shared" si="303"/>
        <v>plays</v>
      </c>
      <c r="S3242" s="6">
        <f t="shared" si="304"/>
        <v>42754.693842592591</v>
      </c>
      <c r="T3242" s="6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0"/>
        <v>1.1530588235294117</v>
      </c>
      <c r="P3243">
        <f t="shared" si="301"/>
        <v>50.898203592814369</v>
      </c>
      <c r="Q3243" t="str">
        <f t="shared" si="302"/>
        <v>theater</v>
      </c>
      <c r="R3243" t="str">
        <f t="shared" si="303"/>
        <v>plays</v>
      </c>
      <c r="S3243" s="6">
        <f t="shared" si="304"/>
        <v>41893.324884259258</v>
      </c>
      <c r="T3243" s="6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0"/>
        <v>1.273042</v>
      </c>
      <c r="P3244">
        <f t="shared" si="301"/>
        <v>54.644808743169399</v>
      </c>
      <c r="Q3244" t="str">
        <f t="shared" si="302"/>
        <v>theater</v>
      </c>
      <c r="R3244" t="str">
        <f t="shared" si="303"/>
        <v>plays</v>
      </c>
      <c r="S3244" s="6">
        <f t="shared" si="304"/>
        <v>41871.755694444444</v>
      </c>
      <c r="T3244" s="6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0"/>
        <v>1.028375</v>
      </c>
      <c r="P3245">
        <f t="shared" si="301"/>
        <v>112.67605633802818</v>
      </c>
      <c r="Q3245" t="str">
        <f t="shared" si="302"/>
        <v>theater</v>
      </c>
      <c r="R3245" t="str">
        <f t="shared" si="303"/>
        <v>plays</v>
      </c>
      <c r="S3245" s="6">
        <f t="shared" si="304"/>
        <v>42262.096782407403</v>
      </c>
      <c r="T3245" s="6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0"/>
        <v>1.0293749999999999</v>
      </c>
      <c r="P3246">
        <f t="shared" si="301"/>
        <v>23.188405797101449</v>
      </c>
      <c r="Q3246" t="str">
        <f t="shared" si="302"/>
        <v>theater</v>
      </c>
      <c r="R3246" t="str">
        <f t="shared" si="303"/>
        <v>plays</v>
      </c>
      <c r="S3246" s="6">
        <f t="shared" si="304"/>
        <v>42675.694236111114</v>
      </c>
      <c r="T3246" s="6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0"/>
        <v>1.043047619047619</v>
      </c>
      <c r="P3247">
        <f t="shared" si="301"/>
        <v>77.777777777777771</v>
      </c>
      <c r="Q3247" t="str">
        <f t="shared" si="302"/>
        <v>theater</v>
      </c>
      <c r="R3247" t="str">
        <f t="shared" si="303"/>
        <v>plays</v>
      </c>
      <c r="S3247" s="6">
        <f t="shared" si="304"/>
        <v>42135.60020833333</v>
      </c>
      <c r="T3247" s="6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0"/>
        <v>1.1122000000000001</v>
      </c>
      <c r="P3248">
        <f t="shared" si="301"/>
        <v>51.813471502590673</v>
      </c>
      <c r="Q3248" t="str">
        <f t="shared" si="302"/>
        <v>theater</v>
      </c>
      <c r="R3248" t="str">
        <f t="shared" si="303"/>
        <v>plays</v>
      </c>
      <c r="S3248" s="6">
        <f t="shared" si="304"/>
        <v>42230.472222222219</v>
      </c>
      <c r="T3248" s="6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0"/>
        <v>1.0586</v>
      </c>
      <c r="P3249">
        <f t="shared" si="301"/>
        <v>43.859649122807021</v>
      </c>
      <c r="Q3249" t="str">
        <f t="shared" si="302"/>
        <v>theater</v>
      </c>
      <c r="R3249" t="str">
        <f t="shared" si="303"/>
        <v>plays</v>
      </c>
      <c r="S3249" s="6">
        <f t="shared" si="304"/>
        <v>42167.434166666666</v>
      </c>
      <c r="T3249" s="6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0"/>
        <v>1.0079166666666666</v>
      </c>
      <c r="P3250">
        <f t="shared" si="301"/>
        <v>60</v>
      </c>
      <c r="Q3250" t="str">
        <f t="shared" si="302"/>
        <v>theater</v>
      </c>
      <c r="R3250" t="str">
        <f t="shared" si="303"/>
        <v>plays</v>
      </c>
      <c r="S3250" s="6">
        <f t="shared" si="304"/>
        <v>42068.888391203705</v>
      </c>
      <c r="T3250" s="6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0"/>
        <v>1.0492727272727274</v>
      </c>
      <c r="P3251">
        <f t="shared" si="301"/>
        <v>62.5</v>
      </c>
      <c r="Q3251" t="str">
        <f t="shared" si="302"/>
        <v>theater</v>
      </c>
      <c r="R3251" t="str">
        <f t="shared" si="303"/>
        <v>plays</v>
      </c>
      <c r="S3251" s="6">
        <f t="shared" si="304"/>
        <v>42145.746689814812</v>
      </c>
      <c r="T3251" s="6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0"/>
        <v>1.01552</v>
      </c>
      <c r="P3252">
        <f t="shared" si="301"/>
        <v>117.37089201877934</v>
      </c>
      <c r="Q3252" t="str">
        <f t="shared" si="302"/>
        <v>theater</v>
      </c>
      <c r="R3252" t="str">
        <f t="shared" si="303"/>
        <v>plays</v>
      </c>
      <c r="S3252" s="6">
        <f t="shared" si="304"/>
        <v>41918.742175925923</v>
      </c>
      <c r="T3252" s="6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0"/>
        <v>1.1073333333333333</v>
      </c>
      <c r="P3253">
        <f t="shared" si="301"/>
        <v>75</v>
      </c>
      <c r="Q3253" t="str">
        <f t="shared" si="302"/>
        <v>theater</v>
      </c>
      <c r="R3253" t="str">
        <f t="shared" si="303"/>
        <v>plays</v>
      </c>
      <c r="S3253" s="6">
        <f t="shared" si="304"/>
        <v>42146.731087962966</v>
      </c>
      <c r="T3253" s="6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0"/>
        <v>1.2782222222222221</v>
      </c>
      <c r="P3254">
        <f t="shared" si="301"/>
        <v>45</v>
      </c>
      <c r="Q3254" t="str">
        <f t="shared" si="302"/>
        <v>theater</v>
      </c>
      <c r="R3254" t="str">
        <f t="shared" si="303"/>
        <v>plays</v>
      </c>
      <c r="S3254" s="6">
        <f t="shared" si="304"/>
        <v>42590.472685185188</v>
      </c>
      <c r="T3254" s="6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0"/>
        <v>1.0182500000000001</v>
      </c>
      <c r="P3255">
        <f t="shared" si="301"/>
        <v>173.91304347826087</v>
      </c>
      <c r="Q3255" t="str">
        <f t="shared" si="302"/>
        <v>theater</v>
      </c>
      <c r="R3255" t="str">
        <f t="shared" si="303"/>
        <v>plays</v>
      </c>
      <c r="S3255" s="6">
        <f t="shared" si="304"/>
        <v>42602.576712962968</v>
      </c>
      <c r="T3255" s="6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0"/>
        <v>1.012576923076923</v>
      </c>
      <c r="P3256">
        <f t="shared" si="301"/>
        <v>69.892473118279568</v>
      </c>
      <c r="Q3256" t="str">
        <f t="shared" si="302"/>
        <v>theater</v>
      </c>
      <c r="R3256" t="str">
        <f t="shared" si="303"/>
        <v>plays</v>
      </c>
      <c r="S3256" s="6">
        <f t="shared" si="304"/>
        <v>42059.085752314815</v>
      </c>
      <c r="T3256" s="6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0"/>
        <v>1.75</v>
      </c>
      <c r="P3257">
        <f t="shared" si="301"/>
        <v>16.666666666666668</v>
      </c>
      <c r="Q3257" t="str">
        <f t="shared" si="302"/>
        <v>theater</v>
      </c>
      <c r="R3257" t="str">
        <f t="shared" si="303"/>
        <v>plays</v>
      </c>
      <c r="S3257" s="6">
        <f t="shared" si="304"/>
        <v>41889.768229166664</v>
      </c>
      <c r="T3257" s="6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0"/>
        <v>1.2806</v>
      </c>
      <c r="P3258">
        <f t="shared" si="301"/>
        <v>56.81818181818182</v>
      </c>
      <c r="Q3258" t="str">
        <f t="shared" si="302"/>
        <v>theater</v>
      </c>
      <c r="R3258" t="str">
        <f t="shared" si="303"/>
        <v>plays</v>
      </c>
      <c r="S3258" s="6">
        <f t="shared" si="304"/>
        <v>42144.573807870373</v>
      </c>
      <c r="T3258" s="6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0"/>
        <v>1.0629949999999999</v>
      </c>
      <c r="P3259">
        <f t="shared" si="301"/>
        <v>48.780487804878049</v>
      </c>
      <c r="Q3259" t="str">
        <f t="shared" si="302"/>
        <v>theater</v>
      </c>
      <c r="R3259" t="str">
        <f t="shared" si="303"/>
        <v>plays</v>
      </c>
      <c r="S3259" s="6">
        <f t="shared" si="304"/>
        <v>42758.559629629628</v>
      </c>
      <c r="T3259" s="6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0"/>
        <v>1.052142857142857</v>
      </c>
      <c r="P3260">
        <f t="shared" si="301"/>
        <v>93.333333333333329</v>
      </c>
      <c r="Q3260" t="str">
        <f t="shared" si="302"/>
        <v>theater</v>
      </c>
      <c r="R3260" t="str">
        <f t="shared" si="303"/>
        <v>plays</v>
      </c>
      <c r="S3260" s="6">
        <f t="shared" si="304"/>
        <v>41982.887280092589</v>
      </c>
      <c r="T3260" s="6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0"/>
        <v>1.0616782608695652</v>
      </c>
      <c r="P3261">
        <f t="shared" si="301"/>
        <v>237.11340206185568</v>
      </c>
      <c r="Q3261" t="str">
        <f t="shared" si="302"/>
        <v>theater</v>
      </c>
      <c r="R3261" t="str">
        <f t="shared" si="303"/>
        <v>plays</v>
      </c>
      <c r="S3261" s="6">
        <f t="shared" si="304"/>
        <v>42614.760937500003</v>
      </c>
      <c r="T3261" s="6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0"/>
        <v>1.0924</v>
      </c>
      <c r="P3262">
        <f t="shared" si="301"/>
        <v>68.493150684931507</v>
      </c>
      <c r="Q3262" t="str">
        <f t="shared" si="302"/>
        <v>theater</v>
      </c>
      <c r="R3262" t="str">
        <f t="shared" si="303"/>
        <v>plays</v>
      </c>
      <c r="S3262" s="6">
        <f t="shared" si="304"/>
        <v>42303.672662037032</v>
      </c>
      <c r="T3262" s="6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0"/>
        <v>1.0045454545454546</v>
      </c>
      <c r="P3263">
        <f t="shared" si="301"/>
        <v>67.34693877551021</v>
      </c>
      <c r="Q3263" t="str">
        <f t="shared" si="302"/>
        <v>theater</v>
      </c>
      <c r="R3263" t="str">
        <f t="shared" si="303"/>
        <v>plays</v>
      </c>
      <c r="S3263" s="6">
        <f t="shared" si="304"/>
        <v>42171.725416666668</v>
      </c>
      <c r="T3263" s="6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0"/>
        <v>1.0304098360655738</v>
      </c>
      <c r="P3264">
        <f t="shared" si="301"/>
        <v>91.044776119402982</v>
      </c>
      <c r="Q3264" t="str">
        <f t="shared" si="302"/>
        <v>theater</v>
      </c>
      <c r="R3264" t="str">
        <f t="shared" si="303"/>
        <v>plays</v>
      </c>
      <c r="S3264" s="6">
        <f t="shared" si="304"/>
        <v>41964.315532407403</v>
      </c>
      <c r="T3264" s="6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0"/>
        <v>1.121664</v>
      </c>
      <c r="P3265">
        <f t="shared" si="301"/>
        <v>36.764705882352942</v>
      </c>
      <c r="Q3265" t="str">
        <f t="shared" si="302"/>
        <v>theater</v>
      </c>
      <c r="R3265" t="str">
        <f t="shared" si="303"/>
        <v>plays</v>
      </c>
      <c r="S3265" s="6">
        <f t="shared" si="304"/>
        <v>42284.516064814816</v>
      </c>
      <c r="T3265" s="6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300"/>
        <v>1.03</v>
      </c>
      <c r="P3266">
        <f t="shared" si="301"/>
        <v>51.020408163265309</v>
      </c>
      <c r="Q3266" t="str">
        <f t="shared" si="302"/>
        <v>theater</v>
      </c>
      <c r="R3266" t="str">
        <f t="shared" si="303"/>
        <v>plays</v>
      </c>
      <c r="S3266" s="6">
        <f t="shared" si="304"/>
        <v>42016.800208333334</v>
      </c>
      <c r="T3266" s="6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306">E3267/D3267</f>
        <v>1.64</v>
      </c>
      <c r="P3267">
        <f t="shared" ref="P3267:P3330" si="307">IFERROR(D3267/L3267,0)</f>
        <v>42.857142857142854</v>
      </c>
      <c r="Q3267" t="str">
        <f t="shared" ref="Q3267:Q3330" si="308">LEFT(N3267,FIND("/",N3267)-1)</f>
        <v>theater</v>
      </c>
      <c r="R3267" t="str">
        <f t="shared" ref="R3267:R3330" si="309">MID(N3267,FIND("/",N3267)+1,100)</f>
        <v>plays</v>
      </c>
      <c r="S3267" s="6">
        <f t="shared" ref="S3267:S3330" si="310">(((J3267/60)/60)/24)+DATE(1970,1,1)</f>
        <v>42311.711979166663</v>
      </c>
      <c r="T3267" s="6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6"/>
        <v>1.3128333333333333</v>
      </c>
      <c r="P3268">
        <f t="shared" si="307"/>
        <v>36.809815950920246</v>
      </c>
      <c r="Q3268" t="str">
        <f t="shared" si="308"/>
        <v>theater</v>
      </c>
      <c r="R3268" t="str">
        <f t="shared" si="309"/>
        <v>plays</v>
      </c>
      <c r="S3268" s="6">
        <f t="shared" si="310"/>
        <v>42136.536134259266</v>
      </c>
      <c r="T3268" s="6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06"/>
        <v>1.0209999999999999</v>
      </c>
      <c r="P3269">
        <f t="shared" si="307"/>
        <v>52.083333333333336</v>
      </c>
      <c r="Q3269" t="str">
        <f t="shared" si="308"/>
        <v>theater</v>
      </c>
      <c r="R3269" t="str">
        <f t="shared" si="309"/>
        <v>plays</v>
      </c>
      <c r="S3269" s="6">
        <f t="shared" si="310"/>
        <v>42172.757638888885</v>
      </c>
      <c r="T3269" s="6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06"/>
        <v>1.28</v>
      </c>
      <c r="P3270">
        <f t="shared" si="307"/>
        <v>47.61904761904762</v>
      </c>
      <c r="Q3270" t="str">
        <f t="shared" si="308"/>
        <v>theater</v>
      </c>
      <c r="R3270" t="str">
        <f t="shared" si="309"/>
        <v>plays</v>
      </c>
      <c r="S3270" s="6">
        <f t="shared" si="310"/>
        <v>42590.90425925926</v>
      </c>
      <c r="T3270" s="6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06"/>
        <v>1.0149999999999999</v>
      </c>
      <c r="P3271">
        <f t="shared" si="307"/>
        <v>114.28571428571429</v>
      </c>
      <c r="Q3271" t="str">
        <f t="shared" si="308"/>
        <v>theater</v>
      </c>
      <c r="R3271" t="str">
        <f t="shared" si="309"/>
        <v>plays</v>
      </c>
      <c r="S3271" s="6">
        <f t="shared" si="310"/>
        <v>42137.395798611105</v>
      </c>
      <c r="T3271" s="6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06"/>
        <v>1.0166666666666666</v>
      </c>
      <c r="P3272">
        <f t="shared" si="307"/>
        <v>60</v>
      </c>
      <c r="Q3272" t="str">
        <f t="shared" si="308"/>
        <v>theater</v>
      </c>
      <c r="R3272" t="str">
        <f t="shared" si="309"/>
        <v>plays</v>
      </c>
      <c r="S3272" s="6">
        <f t="shared" si="310"/>
        <v>42167.533159722225</v>
      </c>
      <c r="T3272" s="6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06"/>
        <v>1.3</v>
      </c>
      <c r="P3273">
        <f t="shared" si="307"/>
        <v>29.411764705882351</v>
      </c>
      <c r="Q3273" t="str">
        <f t="shared" si="308"/>
        <v>theater</v>
      </c>
      <c r="R3273" t="str">
        <f t="shared" si="309"/>
        <v>plays</v>
      </c>
      <c r="S3273" s="6">
        <f t="shared" si="310"/>
        <v>41915.437210648146</v>
      </c>
      <c r="T3273" s="6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06"/>
        <v>1.5443</v>
      </c>
      <c r="P3274">
        <f t="shared" si="307"/>
        <v>68.965517241379317</v>
      </c>
      <c r="Q3274" t="str">
        <f t="shared" si="308"/>
        <v>theater</v>
      </c>
      <c r="R3274" t="str">
        <f t="shared" si="309"/>
        <v>plays</v>
      </c>
      <c r="S3274" s="6">
        <f t="shared" si="310"/>
        <v>42284.500104166669</v>
      </c>
      <c r="T3274" s="6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06"/>
        <v>1.0740000000000001</v>
      </c>
      <c r="P3275">
        <f t="shared" si="307"/>
        <v>190.47619047619048</v>
      </c>
      <c r="Q3275" t="str">
        <f t="shared" si="308"/>
        <v>theater</v>
      </c>
      <c r="R3275" t="str">
        <f t="shared" si="309"/>
        <v>plays</v>
      </c>
      <c r="S3275" s="6">
        <f t="shared" si="310"/>
        <v>42611.801412037035</v>
      </c>
      <c r="T3275" s="6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06"/>
        <v>1.0132258064516129</v>
      </c>
      <c r="P3276">
        <f t="shared" si="307"/>
        <v>54.195804195804193</v>
      </c>
      <c r="Q3276" t="str">
        <f t="shared" si="308"/>
        <v>theater</v>
      </c>
      <c r="R3276" t="str">
        <f t="shared" si="309"/>
        <v>plays</v>
      </c>
      <c r="S3276" s="6">
        <f t="shared" si="310"/>
        <v>42400.704537037032</v>
      </c>
      <c r="T3276" s="6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06"/>
        <v>1.0027777777777778</v>
      </c>
      <c r="P3277">
        <f t="shared" si="307"/>
        <v>150</v>
      </c>
      <c r="Q3277" t="str">
        <f t="shared" si="308"/>
        <v>theater</v>
      </c>
      <c r="R3277" t="str">
        <f t="shared" si="309"/>
        <v>plays</v>
      </c>
      <c r="S3277" s="6">
        <f t="shared" si="310"/>
        <v>42017.88045138889</v>
      </c>
      <c r="T3277" s="6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06"/>
        <v>1.1684444444444444</v>
      </c>
      <c r="P3278">
        <f t="shared" si="307"/>
        <v>45</v>
      </c>
      <c r="Q3278" t="str">
        <f t="shared" si="308"/>
        <v>theater</v>
      </c>
      <c r="R3278" t="str">
        <f t="shared" si="309"/>
        <v>plays</v>
      </c>
      <c r="S3278" s="6">
        <f t="shared" si="310"/>
        <v>42426.949988425928</v>
      </c>
      <c r="T3278" s="6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06"/>
        <v>1.0860000000000001</v>
      </c>
      <c r="P3279">
        <f t="shared" si="307"/>
        <v>50</v>
      </c>
      <c r="Q3279" t="str">
        <f t="shared" si="308"/>
        <v>theater</v>
      </c>
      <c r="R3279" t="str">
        <f t="shared" si="309"/>
        <v>plays</v>
      </c>
      <c r="S3279" s="6">
        <f t="shared" si="310"/>
        <v>41931.682939814818</v>
      </c>
      <c r="T3279" s="6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06"/>
        <v>1.034</v>
      </c>
      <c r="P3280">
        <f t="shared" si="307"/>
        <v>73.529411764705884</v>
      </c>
      <c r="Q3280" t="str">
        <f t="shared" si="308"/>
        <v>theater</v>
      </c>
      <c r="R3280" t="str">
        <f t="shared" si="309"/>
        <v>plays</v>
      </c>
      <c r="S3280" s="6">
        <f t="shared" si="310"/>
        <v>42124.848414351851</v>
      </c>
      <c r="T3280" s="6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06"/>
        <v>1.1427586206896552</v>
      </c>
      <c r="P3281">
        <f t="shared" si="307"/>
        <v>92.063492063492063</v>
      </c>
      <c r="Q3281" t="str">
        <f t="shared" si="308"/>
        <v>theater</v>
      </c>
      <c r="R3281" t="str">
        <f t="shared" si="309"/>
        <v>plays</v>
      </c>
      <c r="S3281" s="6">
        <f t="shared" si="310"/>
        <v>42431.102534722217</v>
      </c>
      <c r="T3281" s="6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6"/>
        <v>1.03</v>
      </c>
      <c r="P3282">
        <f t="shared" si="307"/>
        <v>66.666666666666671</v>
      </c>
      <c r="Q3282" t="str">
        <f t="shared" si="308"/>
        <v>theater</v>
      </c>
      <c r="R3282" t="str">
        <f t="shared" si="309"/>
        <v>plays</v>
      </c>
      <c r="S3282" s="6">
        <f t="shared" si="310"/>
        <v>42121.756921296299</v>
      </c>
      <c r="T3282" s="6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06"/>
        <v>1.216</v>
      </c>
      <c r="P3283">
        <f t="shared" si="307"/>
        <v>106.38297872340425</v>
      </c>
      <c r="Q3283" t="str">
        <f t="shared" si="308"/>
        <v>theater</v>
      </c>
      <c r="R3283" t="str">
        <f t="shared" si="309"/>
        <v>plays</v>
      </c>
      <c r="S3283" s="6">
        <f t="shared" si="310"/>
        <v>42219.019733796296</v>
      </c>
      <c r="T3283" s="6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06"/>
        <v>1.026467741935484</v>
      </c>
      <c r="P3284">
        <f t="shared" si="307"/>
        <v>130.80168776371309</v>
      </c>
      <c r="Q3284" t="str">
        <f t="shared" si="308"/>
        <v>theater</v>
      </c>
      <c r="R3284" t="str">
        <f t="shared" si="309"/>
        <v>plays</v>
      </c>
      <c r="S3284" s="6">
        <f t="shared" si="310"/>
        <v>42445.19430555556</v>
      </c>
      <c r="T3284" s="6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06"/>
        <v>1.0475000000000001</v>
      </c>
      <c r="P3285">
        <f t="shared" si="307"/>
        <v>17.021276595744681</v>
      </c>
      <c r="Q3285" t="str">
        <f t="shared" si="308"/>
        <v>theater</v>
      </c>
      <c r="R3285" t="str">
        <f t="shared" si="309"/>
        <v>plays</v>
      </c>
      <c r="S3285" s="6">
        <f t="shared" si="310"/>
        <v>42379.74418981481</v>
      </c>
      <c r="T3285" s="6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06"/>
        <v>1.016</v>
      </c>
      <c r="P3286">
        <f t="shared" si="307"/>
        <v>200</v>
      </c>
      <c r="Q3286" t="str">
        <f t="shared" si="308"/>
        <v>theater</v>
      </c>
      <c r="R3286" t="str">
        <f t="shared" si="309"/>
        <v>plays</v>
      </c>
      <c r="S3286" s="6">
        <f t="shared" si="310"/>
        <v>42380.884872685187</v>
      </c>
      <c r="T3286" s="6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06"/>
        <v>1.1210242048409682</v>
      </c>
      <c r="P3287">
        <f t="shared" si="307"/>
        <v>61.716049382716051</v>
      </c>
      <c r="Q3287" t="str">
        <f t="shared" si="308"/>
        <v>theater</v>
      </c>
      <c r="R3287" t="str">
        <f t="shared" si="309"/>
        <v>plays</v>
      </c>
      <c r="S3287" s="6">
        <f t="shared" si="310"/>
        <v>42762.942430555559</v>
      </c>
      <c r="T3287" s="6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06"/>
        <v>1.0176666666666667</v>
      </c>
      <c r="P3288">
        <f t="shared" si="307"/>
        <v>122.95081967213115</v>
      </c>
      <c r="Q3288" t="str">
        <f t="shared" si="308"/>
        <v>theater</v>
      </c>
      <c r="R3288" t="str">
        <f t="shared" si="309"/>
        <v>plays</v>
      </c>
      <c r="S3288" s="6">
        <f t="shared" si="310"/>
        <v>42567.840069444443</v>
      </c>
      <c r="T3288" s="6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06"/>
        <v>1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6">
        <f t="shared" si="310"/>
        <v>42311.750324074077</v>
      </c>
      <c r="T3289" s="6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06"/>
        <v>1.0026489999999999</v>
      </c>
      <c r="P3290">
        <f t="shared" si="307"/>
        <v>48.309178743961354</v>
      </c>
      <c r="Q3290" t="str">
        <f t="shared" si="308"/>
        <v>theater</v>
      </c>
      <c r="R3290" t="str">
        <f t="shared" si="309"/>
        <v>plays</v>
      </c>
      <c r="S3290" s="6">
        <f t="shared" si="310"/>
        <v>42505.774479166663</v>
      </c>
      <c r="T3290" s="6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06"/>
        <v>1.3304200000000002</v>
      </c>
      <c r="P3291">
        <f t="shared" si="307"/>
        <v>20</v>
      </c>
      <c r="Q3291" t="str">
        <f t="shared" si="308"/>
        <v>theater</v>
      </c>
      <c r="R3291" t="str">
        <f t="shared" si="309"/>
        <v>plays</v>
      </c>
      <c r="S3291" s="6">
        <f t="shared" si="310"/>
        <v>42758.368078703701</v>
      </c>
      <c r="T3291" s="6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06"/>
        <v>1.212</v>
      </c>
      <c r="P3292">
        <f t="shared" si="307"/>
        <v>27.777777777777779</v>
      </c>
      <c r="Q3292" t="str">
        <f t="shared" si="308"/>
        <v>theater</v>
      </c>
      <c r="R3292" t="str">
        <f t="shared" si="309"/>
        <v>plays</v>
      </c>
      <c r="S3292" s="6">
        <f t="shared" si="310"/>
        <v>42775.51494212963</v>
      </c>
      <c r="T3292" s="6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06"/>
        <v>1.1399999999999999</v>
      </c>
      <c r="P3293">
        <f t="shared" si="307"/>
        <v>35.714285714285715</v>
      </c>
      <c r="Q3293" t="str">
        <f t="shared" si="308"/>
        <v>theater</v>
      </c>
      <c r="R3293" t="str">
        <f t="shared" si="309"/>
        <v>plays</v>
      </c>
      <c r="S3293" s="6">
        <f t="shared" si="310"/>
        <v>42232.702546296292</v>
      </c>
      <c r="T3293" s="6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06"/>
        <v>2.8613861386138613</v>
      </c>
      <c r="P3294">
        <f t="shared" si="307"/>
        <v>6.7333333333333334</v>
      </c>
      <c r="Q3294" t="str">
        <f t="shared" si="308"/>
        <v>theater</v>
      </c>
      <c r="R3294" t="str">
        <f t="shared" si="309"/>
        <v>plays</v>
      </c>
      <c r="S3294" s="6">
        <f t="shared" si="310"/>
        <v>42282.770231481481</v>
      </c>
      <c r="T3294" s="6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06"/>
        <v>1.7044444444444444</v>
      </c>
      <c r="P3295">
        <f t="shared" si="307"/>
        <v>49.450549450549453</v>
      </c>
      <c r="Q3295" t="str">
        <f t="shared" si="308"/>
        <v>theater</v>
      </c>
      <c r="R3295" t="str">
        <f t="shared" si="309"/>
        <v>plays</v>
      </c>
      <c r="S3295" s="6">
        <f t="shared" si="310"/>
        <v>42768.425370370373</v>
      </c>
      <c r="T3295" s="6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06"/>
        <v>1.1833333333333333</v>
      </c>
      <c r="P3296">
        <f t="shared" si="307"/>
        <v>25</v>
      </c>
      <c r="Q3296" t="str">
        <f t="shared" si="308"/>
        <v>theater</v>
      </c>
      <c r="R3296" t="str">
        <f t="shared" si="309"/>
        <v>plays</v>
      </c>
      <c r="S3296" s="6">
        <f t="shared" si="310"/>
        <v>42141.541134259256</v>
      </c>
      <c r="T3296" s="6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06"/>
        <v>1.0285857142857142</v>
      </c>
      <c r="P3297">
        <f t="shared" si="307"/>
        <v>25.925925925925927</v>
      </c>
      <c r="Q3297" t="str">
        <f t="shared" si="308"/>
        <v>theater</v>
      </c>
      <c r="R3297" t="str">
        <f t="shared" si="309"/>
        <v>plays</v>
      </c>
      <c r="S3297" s="6">
        <f t="shared" si="310"/>
        <v>42609.442465277782</v>
      </c>
      <c r="T3297" s="6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06"/>
        <v>1.4406666666666668</v>
      </c>
      <c r="P3298">
        <f t="shared" si="307"/>
        <v>31.914893617021278</v>
      </c>
      <c r="Q3298" t="str">
        <f t="shared" si="308"/>
        <v>theater</v>
      </c>
      <c r="R3298" t="str">
        <f t="shared" si="309"/>
        <v>plays</v>
      </c>
      <c r="S3298" s="6">
        <f t="shared" si="310"/>
        <v>42309.756620370375</v>
      </c>
      <c r="T3298" s="6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06"/>
        <v>1.0007272727272727</v>
      </c>
      <c r="P3299">
        <f t="shared" si="307"/>
        <v>125</v>
      </c>
      <c r="Q3299" t="str">
        <f t="shared" si="308"/>
        <v>theater</v>
      </c>
      <c r="R3299" t="str">
        <f t="shared" si="309"/>
        <v>plays</v>
      </c>
      <c r="S3299" s="6">
        <f t="shared" si="310"/>
        <v>42193.771481481483</v>
      </c>
      <c r="T3299" s="6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06"/>
        <v>1.0173000000000001</v>
      </c>
      <c r="P3300">
        <f t="shared" si="307"/>
        <v>138.88888888888889</v>
      </c>
      <c r="Q3300" t="str">
        <f t="shared" si="308"/>
        <v>theater</v>
      </c>
      <c r="R3300" t="str">
        <f t="shared" si="309"/>
        <v>plays</v>
      </c>
      <c r="S3300" s="6">
        <f t="shared" si="310"/>
        <v>42239.957962962959</v>
      </c>
      <c r="T3300" s="6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06"/>
        <v>1.1619999999999999</v>
      </c>
      <c r="P3301">
        <f t="shared" si="307"/>
        <v>47.61904761904762</v>
      </c>
      <c r="Q3301" t="str">
        <f t="shared" si="308"/>
        <v>theater</v>
      </c>
      <c r="R3301" t="str">
        <f t="shared" si="309"/>
        <v>plays</v>
      </c>
      <c r="S3301" s="6">
        <f t="shared" si="310"/>
        <v>42261.917395833334</v>
      </c>
      <c r="T3301" s="6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06"/>
        <v>1.3616666666666666</v>
      </c>
      <c r="P3302">
        <f t="shared" si="307"/>
        <v>34.090909090909093</v>
      </c>
      <c r="Q3302" t="str">
        <f t="shared" si="308"/>
        <v>theater</v>
      </c>
      <c r="R3302" t="str">
        <f t="shared" si="309"/>
        <v>plays</v>
      </c>
      <c r="S3302" s="6">
        <f t="shared" si="310"/>
        <v>42102.743773148148</v>
      </c>
      <c r="T3302" s="6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06"/>
        <v>1.3346666666666667</v>
      </c>
      <c r="P3303">
        <f t="shared" si="307"/>
        <v>42.857142857142854</v>
      </c>
      <c r="Q3303" t="str">
        <f t="shared" si="308"/>
        <v>theater</v>
      </c>
      <c r="R3303" t="str">
        <f t="shared" si="309"/>
        <v>plays</v>
      </c>
      <c r="S3303" s="6">
        <f t="shared" si="310"/>
        <v>42538.73583333334</v>
      </c>
      <c r="T3303" s="6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06"/>
        <v>1.0339285714285715</v>
      </c>
      <c r="P3304">
        <f t="shared" si="307"/>
        <v>168</v>
      </c>
      <c r="Q3304" t="str">
        <f t="shared" si="308"/>
        <v>theater</v>
      </c>
      <c r="R3304" t="str">
        <f t="shared" si="309"/>
        <v>plays</v>
      </c>
      <c r="S3304" s="6">
        <f t="shared" si="310"/>
        <v>42681.35157407407</v>
      </c>
      <c r="T3304" s="6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06"/>
        <v>1.1588888888888889</v>
      </c>
      <c r="P3305">
        <f t="shared" si="307"/>
        <v>51.428571428571431</v>
      </c>
      <c r="Q3305" t="str">
        <f t="shared" si="308"/>
        <v>theater</v>
      </c>
      <c r="R3305" t="str">
        <f t="shared" si="309"/>
        <v>plays</v>
      </c>
      <c r="S3305" s="6">
        <f t="shared" si="310"/>
        <v>42056.65143518518</v>
      </c>
      <c r="T3305" s="6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06"/>
        <v>1.0451666666666666</v>
      </c>
      <c r="P3306">
        <f t="shared" si="307"/>
        <v>85.714285714285708</v>
      </c>
      <c r="Q3306" t="str">
        <f t="shared" si="308"/>
        <v>theater</v>
      </c>
      <c r="R3306" t="str">
        <f t="shared" si="309"/>
        <v>plays</v>
      </c>
      <c r="S3306" s="6">
        <f t="shared" si="310"/>
        <v>42696.624444444446</v>
      </c>
      <c r="T3306" s="6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06"/>
        <v>1.0202500000000001</v>
      </c>
      <c r="P3307">
        <f t="shared" si="307"/>
        <v>200</v>
      </c>
      <c r="Q3307" t="str">
        <f t="shared" si="308"/>
        <v>theater</v>
      </c>
      <c r="R3307" t="str">
        <f t="shared" si="309"/>
        <v>plays</v>
      </c>
      <c r="S3307" s="6">
        <f t="shared" si="310"/>
        <v>42186.855879629627</v>
      </c>
      <c r="T3307" s="6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06"/>
        <v>1.7533333333333334</v>
      </c>
      <c r="P3308">
        <f t="shared" si="307"/>
        <v>27.777777777777779</v>
      </c>
      <c r="Q3308" t="str">
        <f t="shared" si="308"/>
        <v>theater</v>
      </c>
      <c r="R3308" t="str">
        <f t="shared" si="309"/>
        <v>plays</v>
      </c>
      <c r="S3308" s="6">
        <f t="shared" si="310"/>
        <v>42493.219236111108</v>
      </c>
      <c r="T3308" s="6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06"/>
        <v>1.0668</v>
      </c>
      <c r="P3309">
        <f t="shared" si="307"/>
        <v>50</v>
      </c>
      <c r="Q3309" t="str">
        <f t="shared" si="308"/>
        <v>theater</v>
      </c>
      <c r="R3309" t="str">
        <f t="shared" si="309"/>
        <v>plays</v>
      </c>
      <c r="S3309" s="6">
        <f t="shared" si="310"/>
        <v>42475.057164351849</v>
      </c>
      <c r="T3309" s="6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06"/>
        <v>1.2228571428571429</v>
      </c>
      <c r="P3310">
        <f t="shared" si="307"/>
        <v>61.403508771929822</v>
      </c>
      <c r="Q3310" t="str">
        <f t="shared" si="308"/>
        <v>theater</v>
      </c>
      <c r="R3310" t="str">
        <f t="shared" si="309"/>
        <v>plays</v>
      </c>
      <c r="S3310" s="6">
        <f t="shared" si="310"/>
        <v>42452.876909722225</v>
      </c>
      <c r="T3310" s="6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06"/>
        <v>1.5942857142857143</v>
      </c>
      <c r="P3311">
        <f t="shared" si="307"/>
        <v>11.290322580645162</v>
      </c>
      <c r="Q3311" t="str">
        <f t="shared" si="308"/>
        <v>theater</v>
      </c>
      <c r="R3311" t="str">
        <f t="shared" si="309"/>
        <v>plays</v>
      </c>
      <c r="S3311" s="6">
        <f t="shared" si="310"/>
        <v>42628.650208333333</v>
      </c>
      <c r="T3311" s="6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06"/>
        <v>1.0007692307692309</v>
      </c>
      <c r="P3312">
        <f t="shared" si="307"/>
        <v>209.67741935483872</v>
      </c>
      <c r="Q3312" t="str">
        <f t="shared" si="308"/>
        <v>theater</v>
      </c>
      <c r="R3312" t="str">
        <f t="shared" si="309"/>
        <v>plays</v>
      </c>
      <c r="S3312" s="6">
        <f t="shared" si="310"/>
        <v>42253.928530092591</v>
      </c>
      <c r="T3312" s="6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06"/>
        <v>1.0984</v>
      </c>
      <c r="P3313">
        <f t="shared" si="307"/>
        <v>55.555555555555557</v>
      </c>
      <c r="Q3313" t="str">
        <f t="shared" si="308"/>
        <v>theater</v>
      </c>
      <c r="R3313" t="str">
        <f t="shared" si="309"/>
        <v>plays</v>
      </c>
      <c r="S3313" s="6">
        <f t="shared" si="310"/>
        <v>42264.29178240741</v>
      </c>
      <c r="T3313" s="6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06"/>
        <v>1.0004</v>
      </c>
      <c r="P3314">
        <f t="shared" si="307"/>
        <v>60.975609756097562</v>
      </c>
      <c r="Q3314" t="str">
        <f t="shared" si="308"/>
        <v>theater</v>
      </c>
      <c r="R3314" t="str">
        <f t="shared" si="309"/>
        <v>plays</v>
      </c>
      <c r="S3314" s="6">
        <f t="shared" si="310"/>
        <v>42664.809560185182</v>
      </c>
      <c r="T3314" s="6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06"/>
        <v>1.1605000000000001</v>
      </c>
      <c r="P3315">
        <f t="shared" si="307"/>
        <v>68.965517241379317</v>
      </c>
      <c r="Q3315" t="str">
        <f t="shared" si="308"/>
        <v>theater</v>
      </c>
      <c r="R3315" t="str">
        <f t="shared" si="309"/>
        <v>plays</v>
      </c>
      <c r="S3315" s="6">
        <f t="shared" si="310"/>
        <v>42382.244409722218</v>
      </c>
      <c r="T3315" s="6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06"/>
        <v>2.1074999999999999</v>
      </c>
      <c r="P3316">
        <f t="shared" si="307"/>
        <v>13.793103448275861</v>
      </c>
      <c r="Q3316" t="str">
        <f t="shared" si="308"/>
        <v>theater</v>
      </c>
      <c r="R3316" t="str">
        <f t="shared" si="309"/>
        <v>plays</v>
      </c>
      <c r="S3316" s="6">
        <f t="shared" si="310"/>
        <v>42105.267488425925</v>
      </c>
      <c r="T3316" s="6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06"/>
        <v>1.1000000000000001</v>
      </c>
      <c r="P3317">
        <f t="shared" si="307"/>
        <v>44.943820224719104</v>
      </c>
      <c r="Q3317" t="str">
        <f t="shared" si="308"/>
        <v>theater</v>
      </c>
      <c r="R3317" t="str">
        <f t="shared" si="309"/>
        <v>plays</v>
      </c>
      <c r="S3317" s="6">
        <f t="shared" si="310"/>
        <v>42466.303715277783</v>
      </c>
      <c r="T3317" s="6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06"/>
        <v>1.0008673425918038</v>
      </c>
      <c r="P3318">
        <f t="shared" si="307"/>
        <v>93.896000000000001</v>
      </c>
      <c r="Q3318" t="str">
        <f t="shared" si="308"/>
        <v>theater</v>
      </c>
      <c r="R3318" t="str">
        <f t="shared" si="309"/>
        <v>plays</v>
      </c>
      <c r="S3318" s="6">
        <f t="shared" si="310"/>
        <v>41826.871238425927</v>
      </c>
      <c r="T3318" s="6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06"/>
        <v>1.0619047619047619</v>
      </c>
      <c r="P3319">
        <f t="shared" si="307"/>
        <v>58.333333333333336</v>
      </c>
      <c r="Q3319" t="str">
        <f t="shared" si="308"/>
        <v>theater</v>
      </c>
      <c r="R3319" t="str">
        <f t="shared" si="309"/>
        <v>plays</v>
      </c>
      <c r="S3319" s="6">
        <f t="shared" si="310"/>
        <v>42499.039629629624</v>
      </c>
      <c r="T3319" s="6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06"/>
        <v>1.256</v>
      </c>
      <c r="P3320">
        <f t="shared" si="307"/>
        <v>62.5</v>
      </c>
      <c r="Q3320" t="str">
        <f t="shared" si="308"/>
        <v>theater</v>
      </c>
      <c r="R3320" t="str">
        <f t="shared" si="309"/>
        <v>plays</v>
      </c>
      <c r="S3320" s="6">
        <f t="shared" si="310"/>
        <v>42431.302002314813</v>
      </c>
      <c r="T3320" s="6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06"/>
        <v>1.08</v>
      </c>
      <c r="P3321">
        <f t="shared" si="307"/>
        <v>31.25</v>
      </c>
      <c r="Q3321" t="str">
        <f t="shared" si="308"/>
        <v>theater</v>
      </c>
      <c r="R3321" t="str">
        <f t="shared" si="309"/>
        <v>plays</v>
      </c>
      <c r="S3321" s="6">
        <f t="shared" si="310"/>
        <v>41990.585486111115</v>
      </c>
      <c r="T3321" s="6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06"/>
        <v>1.01</v>
      </c>
      <c r="P3322">
        <f t="shared" si="307"/>
        <v>65.78947368421052</v>
      </c>
      <c r="Q3322" t="str">
        <f t="shared" si="308"/>
        <v>theater</v>
      </c>
      <c r="R3322" t="str">
        <f t="shared" si="309"/>
        <v>plays</v>
      </c>
      <c r="S3322" s="6">
        <f t="shared" si="310"/>
        <v>42513.045798611114</v>
      </c>
      <c r="T3322" s="6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06"/>
        <v>1.0740000000000001</v>
      </c>
      <c r="P3323">
        <f t="shared" si="307"/>
        <v>33.333333333333336</v>
      </c>
      <c r="Q3323" t="str">
        <f t="shared" si="308"/>
        <v>theater</v>
      </c>
      <c r="R3323" t="str">
        <f t="shared" si="309"/>
        <v>plays</v>
      </c>
      <c r="S3323" s="6">
        <f t="shared" si="310"/>
        <v>41914.100289351853</v>
      </c>
      <c r="T3323" s="6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06"/>
        <v>1.0151515151515151</v>
      </c>
      <c r="P3324">
        <f t="shared" si="307"/>
        <v>143.47826086956522</v>
      </c>
      <c r="Q3324" t="str">
        <f t="shared" si="308"/>
        <v>theater</v>
      </c>
      <c r="R3324" t="str">
        <f t="shared" si="309"/>
        <v>plays</v>
      </c>
      <c r="S3324" s="6">
        <f t="shared" si="310"/>
        <v>42521.010370370372</v>
      </c>
      <c r="T3324" s="6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06"/>
        <v>1.2589999999999999</v>
      </c>
      <c r="P3325">
        <f t="shared" si="307"/>
        <v>20.408163265306122</v>
      </c>
      <c r="Q3325" t="str">
        <f t="shared" si="308"/>
        <v>theater</v>
      </c>
      <c r="R3325" t="str">
        <f t="shared" si="309"/>
        <v>plays</v>
      </c>
      <c r="S3325" s="6">
        <f t="shared" si="310"/>
        <v>42608.36583333333</v>
      </c>
      <c r="T3325" s="6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06"/>
        <v>1.0166666666666666</v>
      </c>
      <c r="P3326">
        <f t="shared" si="307"/>
        <v>150</v>
      </c>
      <c r="Q3326" t="str">
        <f t="shared" si="308"/>
        <v>theater</v>
      </c>
      <c r="R3326" t="str">
        <f t="shared" si="309"/>
        <v>plays</v>
      </c>
      <c r="S3326" s="6">
        <f t="shared" si="310"/>
        <v>42512.58321759259</v>
      </c>
      <c r="T3326" s="6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06"/>
        <v>1.125</v>
      </c>
      <c r="P3327">
        <f t="shared" si="307"/>
        <v>26.666666666666668</v>
      </c>
      <c r="Q3327" t="str">
        <f t="shared" si="308"/>
        <v>theater</v>
      </c>
      <c r="R3327" t="str">
        <f t="shared" si="309"/>
        <v>plays</v>
      </c>
      <c r="S3327" s="6">
        <f t="shared" si="310"/>
        <v>42064.785613425927</v>
      </c>
      <c r="T3327" s="6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06"/>
        <v>1.0137499999999999</v>
      </c>
      <c r="P3328">
        <f t="shared" si="307"/>
        <v>140.35087719298247</v>
      </c>
      <c r="Q3328" t="str">
        <f t="shared" si="308"/>
        <v>theater</v>
      </c>
      <c r="R3328" t="str">
        <f t="shared" si="309"/>
        <v>plays</v>
      </c>
      <c r="S3328" s="6">
        <f t="shared" si="310"/>
        <v>42041.714178240742</v>
      </c>
      <c r="T3328" s="6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06"/>
        <v>1.0125</v>
      </c>
      <c r="P3329">
        <f t="shared" si="307"/>
        <v>24.242424242424242</v>
      </c>
      <c r="Q3329" t="str">
        <f t="shared" si="308"/>
        <v>theater</v>
      </c>
      <c r="R3329" t="str">
        <f t="shared" si="309"/>
        <v>plays</v>
      </c>
      <c r="S3329" s="6">
        <f t="shared" si="310"/>
        <v>42468.374606481477</v>
      </c>
      <c r="T3329" s="6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306"/>
        <v>1.4638888888888888</v>
      </c>
      <c r="P3330">
        <f t="shared" si="307"/>
        <v>200</v>
      </c>
      <c r="Q3330" t="str">
        <f t="shared" si="308"/>
        <v>theater</v>
      </c>
      <c r="R3330" t="str">
        <f t="shared" si="309"/>
        <v>plays</v>
      </c>
      <c r="S3330" s="6">
        <f t="shared" si="310"/>
        <v>41822.57503472222</v>
      </c>
      <c r="T3330" s="6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312">E3331/D3331</f>
        <v>1.1679999999999999</v>
      </c>
      <c r="P3331">
        <f t="shared" ref="P3331:P3394" si="313">IFERROR(D3331/L3331,0)</f>
        <v>38.46153846153846</v>
      </c>
      <c r="Q3331" t="str">
        <f t="shared" ref="Q3331:Q3394" si="314">LEFT(N3331,FIND("/",N3331)-1)</f>
        <v>theater</v>
      </c>
      <c r="R3331" t="str">
        <f t="shared" ref="R3331:R3394" si="315">MID(N3331,FIND("/",N3331)+1,100)</f>
        <v>plays</v>
      </c>
      <c r="S3331" s="6">
        <f t="shared" ref="S3331:S3394" si="316">(((J3331/60)/60)/24)+DATE(1970,1,1)</f>
        <v>41837.323009259257</v>
      </c>
      <c r="T3331" s="6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2"/>
        <v>1.0626666666666666</v>
      </c>
      <c r="P3332">
        <f t="shared" si="313"/>
        <v>21.739130434782609</v>
      </c>
      <c r="Q3332" t="str">
        <f t="shared" si="314"/>
        <v>theater</v>
      </c>
      <c r="R3332" t="str">
        <f t="shared" si="315"/>
        <v>plays</v>
      </c>
      <c r="S3332" s="6">
        <f t="shared" si="316"/>
        <v>42065.887361111112</v>
      </c>
      <c r="T3332" s="6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2"/>
        <v>1.0451999999999999</v>
      </c>
      <c r="P3333">
        <f t="shared" si="313"/>
        <v>76.92307692307692</v>
      </c>
      <c r="Q3333" t="str">
        <f t="shared" si="314"/>
        <v>theater</v>
      </c>
      <c r="R3333" t="str">
        <f t="shared" si="315"/>
        <v>plays</v>
      </c>
      <c r="S3333" s="6">
        <f t="shared" si="316"/>
        <v>42248.697754629626</v>
      </c>
      <c r="T3333" s="6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2"/>
        <v>1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6">
        <f t="shared" si="316"/>
        <v>41809.860300925924</v>
      </c>
      <c r="T3334" s="6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2"/>
        <v>1.0457142857142858</v>
      </c>
      <c r="P3335">
        <f t="shared" si="313"/>
        <v>31.531531531531531</v>
      </c>
      <c r="Q3335" t="str">
        <f t="shared" si="314"/>
        <v>theater</v>
      </c>
      <c r="R3335" t="str">
        <f t="shared" si="315"/>
        <v>plays</v>
      </c>
      <c r="S3335" s="6">
        <f t="shared" si="316"/>
        <v>42148.676851851851</v>
      </c>
      <c r="T3335" s="6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2"/>
        <v>1.3862051149573753</v>
      </c>
      <c r="P3336">
        <f t="shared" si="313"/>
        <v>84.152173913043484</v>
      </c>
      <c r="Q3336" t="str">
        <f t="shared" si="314"/>
        <v>theater</v>
      </c>
      <c r="R3336" t="str">
        <f t="shared" si="315"/>
        <v>plays</v>
      </c>
      <c r="S3336" s="6">
        <f t="shared" si="316"/>
        <v>42185.521087962959</v>
      </c>
      <c r="T3336" s="6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2"/>
        <v>1.0032000000000001</v>
      </c>
      <c r="P3337">
        <f t="shared" si="313"/>
        <v>79.365079365079367</v>
      </c>
      <c r="Q3337" t="str">
        <f t="shared" si="314"/>
        <v>theater</v>
      </c>
      <c r="R3337" t="str">
        <f t="shared" si="315"/>
        <v>plays</v>
      </c>
      <c r="S3337" s="6">
        <f t="shared" si="316"/>
        <v>41827.674143518518</v>
      </c>
      <c r="T3337" s="6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2"/>
        <v>1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6">
        <f t="shared" si="316"/>
        <v>42437.398680555561</v>
      </c>
      <c r="T3338" s="6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2"/>
        <v>1.1020000000000001</v>
      </c>
      <c r="P3339">
        <f t="shared" si="313"/>
        <v>73.529411764705884</v>
      </c>
      <c r="Q3339" t="str">
        <f t="shared" si="314"/>
        <v>theater</v>
      </c>
      <c r="R3339" t="str">
        <f t="shared" si="315"/>
        <v>plays</v>
      </c>
      <c r="S3339" s="6">
        <f t="shared" si="316"/>
        <v>41901.282025462962</v>
      </c>
      <c r="T3339" s="6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2"/>
        <v>1.0218</v>
      </c>
      <c r="P3340">
        <f t="shared" si="313"/>
        <v>133.92857142857142</v>
      </c>
      <c r="Q3340" t="str">
        <f t="shared" si="314"/>
        <v>theater</v>
      </c>
      <c r="R3340" t="str">
        <f t="shared" si="315"/>
        <v>plays</v>
      </c>
      <c r="S3340" s="6">
        <f t="shared" si="316"/>
        <v>42769.574999999997</v>
      </c>
      <c r="T3340" s="6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2"/>
        <v>1.0435000000000001</v>
      </c>
      <c r="P3341">
        <f t="shared" si="313"/>
        <v>170.21276595744681</v>
      </c>
      <c r="Q3341" t="str">
        <f t="shared" si="314"/>
        <v>theater</v>
      </c>
      <c r="R3341" t="str">
        <f t="shared" si="315"/>
        <v>plays</v>
      </c>
      <c r="S3341" s="6">
        <f t="shared" si="316"/>
        <v>42549.665717592594</v>
      </c>
      <c r="T3341" s="6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2"/>
        <v>1.3816666666666666</v>
      </c>
      <c r="P3342">
        <f t="shared" si="313"/>
        <v>78.94736842105263</v>
      </c>
      <c r="Q3342" t="str">
        <f t="shared" si="314"/>
        <v>theater</v>
      </c>
      <c r="R3342" t="str">
        <f t="shared" si="315"/>
        <v>plays</v>
      </c>
      <c r="S3342" s="6">
        <f t="shared" si="316"/>
        <v>42685.974004629628</v>
      </c>
      <c r="T3342" s="6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2"/>
        <v>1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6">
        <f t="shared" si="316"/>
        <v>42510.798854166671</v>
      </c>
      <c r="T3343" s="6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2"/>
        <v>1.0166666666666666</v>
      </c>
      <c r="P3344">
        <f t="shared" si="313"/>
        <v>76.92307692307692</v>
      </c>
      <c r="Q3344" t="str">
        <f t="shared" si="314"/>
        <v>theater</v>
      </c>
      <c r="R3344" t="str">
        <f t="shared" si="315"/>
        <v>plays</v>
      </c>
      <c r="S3344" s="6">
        <f t="shared" si="316"/>
        <v>42062.296412037031</v>
      </c>
      <c r="T3344" s="6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2"/>
        <v>1.7142857142857142</v>
      </c>
      <c r="P3345">
        <f t="shared" si="313"/>
        <v>30.434782608695652</v>
      </c>
      <c r="Q3345" t="str">
        <f t="shared" si="314"/>
        <v>theater</v>
      </c>
      <c r="R3345" t="str">
        <f t="shared" si="315"/>
        <v>plays</v>
      </c>
      <c r="S3345" s="6">
        <f t="shared" si="316"/>
        <v>42452.916481481487</v>
      </c>
      <c r="T3345" s="6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2"/>
        <v>1.0144444444444445</v>
      </c>
      <c r="P3346">
        <f t="shared" si="313"/>
        <v>112.5</v>
      </c>
      <c r="Q3346" t="str">
        <f t="shared" si="314"/>
        <v>theater</v>
      </c>
      <c r="R3346" t="str">
        <f t="shared" si="315"/>
        <v>plays</v>
      </c>
      <c r="S3346" s="6">
        <f t="shared" si="316"/>
        <v>41851.200150462959</v>
      </c>
      <c r="T3346" s="6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2"/>
        <v>1.3</v>
      </c>
      <c r="P3347">
        <f t="shared" si="313"/>
        <v>38.46153846153846</v>
      </c>
      <c r="Q3347" t="str">
        <f t="shared" si="314"/>
        <v>theater</v>
      </c>
      <c r="R3347" t="str">
        <f t="shared" si="315"/>
        <v>plays</v>
      </c>
      <c r="S3347" s="6">
        <f t="shared" si="316"/>
        <v>42053.106111111112</v>
      </c>
      <c r="T3347" s="6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2"/>
        <v>1.1000000000000001</v>
      </c>
      <c r="P3348">
        <f t="shared" si="313"/>
        <v>83.333333333333329</v>
      </c>
      <c r="Q3348" t="str">
        <f t="shared" si="314"/>
        <v>theater</v>
      </c>
      <c r="R3348" t="str">
        <f t="shared" si="315"/>
        <v>plays</v>
      </c>
      <c r="S3348" s="6">
        <f t="shared" si="316"/>
        <v>42054.024421296301</v>
      </c>
      <c r="T3348" s="6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2"/>
        <v>1.1944999999999999</v>
      </c>
      <c r="P3349">
        <f t="shared" si="313"/>
        <v>90.909090909090907</v>
      </c>
      <c r="Q3349" t="str">
        <f t="shared" si="314"/>
        <v>theater</v>
      </c>
      <c r="R3349" t="str">
        <f t="shared" si="315"/>
        <v>plays</v>
      </c>
      <c r="S3349" s="6">
        <f t="shared" si="316"/>
        <v>42484.551550925928</v>
      </c>
      <c r="T3349" s="6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2"/>
        <v>1.002909090909091</v>
      </c>
      <c r="P3350">
        <f t="shared" si="313"/>
        <v>69.620253164556956</v>
      </c>
      <c r="Q3350" t="str">
        <f t="shared" si="314"/>
        <v>theater</v>
      </c>
      <c r="R3350" t="str">
        <f t="shared" si="315"/>
        <v>plays</v>
      </c>
      <c r="S3350" s="6">
        <f t="shared" si="316"/>
        <v>42466.558796296296</v>
      </c>
      <c r="T3350" s="6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2"/>
        <v>1.534</v>
      </c>
      <c r="P3351">
        <f t="shared" si="313"/>
        <v>71.428571428571431</v>
      </c>
      <c r="Q3351" t="str">
        <f t="shared" si="314"/>
        <v>theater</v>
      </c>
      <c r="R3351" t="str">
        <f t="shared" si="315"/>
        <v>plays</v>
      </c>
      <c r="S3351" s="6">
        <f t="shared" si="316"/>
        <v>42513.110787037032</v>
      </c>
      <c r="T3351" s="6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2"/>
        <v>1.0442857142857143</v>
      </c>
      <c r="P3352">
        <f t="shared" si="313"/>
        <v>68.627450980392155</v>
      </c>
      <c r="Q3352" t="str">
        <f t="shared" si="314"/>
        <v>theater</v>
      </c>
      <c r="R3352" t="str">
        <f t="shared" si="315"/>
        <v>plays</v>
      </c>
      <c r="S3352" s="6">
        <f t="shared" si="316"/>
        <v>42302.701516203699</v>
      </c>
      <c r="T3352" s="6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2"/>
        <v>1.0109999999999999</v>
      </c>
      <c r="P3353">
        <f t="shared" si="313"/>
        <v>92.592592592592595</v>
      </c>
      <c r="Q3353" t="str">
        <f t="shared" si="314"/>
        <v>theater</v>
      </c>
      <c r="R3353" t="str">
        <f t="shared" si="315"/>
        <v>plays</v>
      </c>
      <c r="S3353" s="6">
        <f t="shared" si="316"/>
        <v>41806.395428240743</v>
      </c>
      <c r="T3353" s="6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2"/>
        <v>1.0751999999999999</v>
      </c>
      <c r="P3354">
        <f t="shared" si="313"/>
        <v>71.428571428571431</v>
      </c>
      <c r="Q3354" t="str">
        <f t="shared" si="314"/>
        <v>theater</v>
      </c>
      <c r="R3354" t="str">
        <f t="shared" si="315"/>
        <v>plays</v>
      </c>
      <c r="S3354" s="6">
        <f t="shared" si="316"/>
        <v>42495.992800925931</v>
      </c>
      <c r="T3354" s="6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2"/>
        <v>3.15</v>
      </c>
      <c r="P3355">
        <f t="shared" si="313"/>
        <v>11.363636363636363</v>
      </c>
      <c r="Q3355" t="str">
        <f t="shared" si="314"/>
        <v>theater</v>
      </c>
      <c r="R3355" t="str">
        <f t="shared" si="315"/>
        <v>plays</v>
      </c>
      <c r="S3355" s="6">
        <f t="shared" si="316"/>
        <v>42479.432291666672</v>
      </c>
      <c r="T3355" s="6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2"/>
        <v>1.0193333333333334</v>
      </c>
      <c r="P3356">
        <f t="shared" si="313"/>
        <v>54.545454545454547</v>
      </c>
      <c r="Q3356" t="str">
        <f t="shared" si="314"/>
        <v>theater</v>
      </c>
      <c r="R3356" t="str">
        <f t="shared" si="315"/>
        <v>plays</v>
      </c>
      <c r="S3356" s="6">
        <f t="shared" si="316"/>
        <v>42270.7269212963</v>
      </c>
      <c r="T3356" s="6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2"/>
        <v>1.2628571428571429</v>
      </c>
      <c r="P3357">
        <f t="shared" si="313"/>
        <v>116.66666666666667</v>
      </c>
      <c r="Q3357" t="str">
        <f t="shared" si="314"/>
        <v>theater</v>
      </c>
      <c r="R3357" t="str">
        <f t="shared" si="315"/>
        <v>plays</v>
      </c>
      <c r="S3357" s="6">
        <f t="shared" si="316"/>
        <v>42489.619525462964</v>
      </c>
      <c r="T3357" s="6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2"/>
        <v>1.014</v>
      </c>
      <c r="P3358">
        <f t="shared" si="313"/>
        <v>55.555555555555557</v>
      </c>
      <c r="Q3358" t="str">
        <f t="shared" si="314"/>
        <v>theater</v>
      </c>
      <c r="R3358" t="str">
        <f t="shared" si="315"/>
        <v>plays</v>
      </c>
      <c r="S3358" s="6">
        <f t="shared" si="316"/>
        <v>42536.815648148149</v>
      </c>
      <c r="T3358" s="6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2"/>
        <v>1.01</v>
      </c>
      <c r="P3359">
        <f t="shared" si="313"/>
        <v>95.238095238095241</v>
      </c>
      <c r="Q3359" t="str">
        <f t="shared" si="314"/>
        <v>theater</v>
      </c>
      <c r="R3359" t="str">
        <f t="shared" si="315"/>
        <v>plays</v>
      </c>
      <c r="S3359" s="6">
        <f t="shared" si="316"/>
        <v>41822.417939814812</v>
      </c>
      <c r="T3359" s="6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2"/>
        <v>1.0299</v>
      </c>
      <c r="P3360">
        <f t="shared" si="313"/>
        <v>61.728395061728392</v>
      </c>
      <c r="Q3360" t="str">
        <f t="shared" si="314"/>
        <v>theater</v>
      </c>
      <c r="R3360" t="str">
        <f t="shared" si="315"/>
        <v>plays</v>
      </c>
      <c r="S3360" s="6">
        <f t="shared" si="316"/>
        <v>41932.311099537037</v>
      </c>
      <c r="T3360" s="6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2"/>
        <v>1.0625</v>
      </c>
      <c r="P3361">
        <f t="shared" si="313"/>
        <v>173.91304347826087</v>
      </c>
      <c r="Q3361" t="str">
        <f t="shared" si="314"/>
        <v>theater</v>
      </c>
      <c r="R3361" t="str">
        <f t="shared" si="315"/>
        <v>plays</v>
      </c>
      <c r="S3361" s="6">
        <f t="shared" si="316"/>
        <v>42746.057106481487</v>
      </c>
      <c r="T3361" s="6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2"/>
        <v>1.0137777777777779</v>
      </c>
      <c r="P3362">
        <f t="shared" si="313"/>
        <v>125</v>
      </c>
      <c r="Q3362" t="str">
        <f t="shared" si="314"/>
        <v>theater</v>
      </c>
      <c r="R3362" t="str">
        <f t="shared" si="315"/>
        <v>plays</v>
      </c>
      <c r="S3362" s="6">
        <f t="shared" si="316"/>
        <v>42697.082673611112</v>
      </c>
      <c r="T3362" s="6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2"/>
        <v>1.1346000000000001</v>
      </c>
      <c r="P3363">
        <f t="shared" si="313"/>
        <v>73.529411764705884</v>
      </c>
      <c r="Q3363" t="str">
        <f t="shared" si="314"/>
        <v>theater</v>
      </c>
      <c r="R3363" t="str">
        <f t="shared" si="315"/>
        <v>plays</v>
      </c>
      <c r="S3363" s="6">
        <f t="shared" si="316"/>
        <v>41866.025347222225</v>
      </c>
      <c r="T3363" s="6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2"/>
        <v>2.1800000000000002</v>
      </c>
      <c r="P3364">
        <f t="shared" si="313"/>
        <v>25</v>
      </c>
      <c r="Q3364" t="str">
        <f t="shared" si="314"/>
        <v>theater</v>
      </c>
      <c r="R3364" t="str">
        <f t="shared" si="315"/>
        <v>plays</v>
      </c>
      <c r="S3364" s="6">
        <f t="shared" si="316"/>
        <v>42056.091631944444</v>
      </c>
      <c r="T3364" s="6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2"/>
        <v>1.0141935483870967</v>
      </c>
      <c r="P3365">
        <f t="shared" si="313"/>
        <v>298.07692307692309</v>
      </c>
      <c r="Q3365" t="str">
        <f t="shared" si="314"/>
        <v>theater</v>
      </c>
      <c r="R3365" t="str">
        <f t="shared" si="315"/>
        <v>plays</v>
      </c>
      <c r="S3365" s="6">
        <f t="shared" si="316"/>
        <v>41851.771354166667</v>
      </c>
      <c r="T3365" s="6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2"/>
        <v>1.0593333333333332</v>
      </c>
      <c r="P3366">
        <f t="shared" si="313"/>
        <v>41.666666666666664</v>
      </c>
      <c r="Q3366" t="str">
        <f t="shared" si="314"/>
        <v>theater</v>
      </c>
      <c r="R3366" t="str">
        <f t="shared" si="315"/>
        <v>plays</v>
      </c>
      <c r="S3366" s="6">
        <f t="shared" si="316"/>
        <v>42422.977418981478</v>
      </c>
      <c r="T3366" s="6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2"/>
        <v>1.04</v>
      </c>
      <c r="P3367">
        <f t="shared" si="313"/>
        <v>833.33333333333337</v>
      </c>
      <c r="Q3367" t="str">
        <f t="shared" si="314"/>
        <v>theater</v>
      </c>
      <c r="R3367" t="str">
        <f t="shared" si="315"/>
        <v>plays</v>
      </c>
      <c r="S3367" s="6">
        <f t="shared" si="316"/>
        <v>42321.101759259262</v>
      </c>
      <c r="T3367" s="6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2"/>
        <v>2.21</v>
      </c>
      <c r="P3368">
        <f t="shared" si="313"/>
        <v>27.777777777777779</v>
      </c>
      <c r="Q3368" t="str">
        <f t="shared" si="314"/>
        <v>theater</v>
      </c>
      <c r="R3368" t="str">
        <f t="shared" si="315"/>
        <v>plays</v>
      </c>
      <c r="S3368" s="6">
        <f t="shared" si="316"/>
        <v>42107.067557870367</v>
      </c>
      <c r="T3368" s="6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2"/>
        <v>1.1866666666666668</v>
      </c>
      <c r="P3369">
        <f t="shared" si="313"/>
        <v>25</v>
      </c>
      <c r="Q3369" t="str">
        <f t="shared" si="314"/>
        <v>theater</v>
      </c>
      <c r="R3369" t="str">
        <f t="shared" si="315"/>
        <v>plays</v>
      </c>
      <c r="S3369" s="6">
        <f t="shared" si="316"/>
        <v>42192.933958333335</v>
      </c>
      <c r="T3369" s="6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2"/>
        <v>1.046</v>
      </c>
      <c r="P3370">
        <f t="shared" si="313"/>
        <v>43.478260869565219</v>
      </c>
      <c r="Q3370" t="str">
        <f t="shared" si="314"/>
        <v>theater</v>
      </c>
      <c r="R3370" t="str">
        <f t="shared" si="315"/>
        <v>plays</v>
      </c>
      <c r="S3370" s="6">
        <f t="shared" si="316"/>
        <v>41969.199756944443</v>
      </c>
      <c r="T3370" s="6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2"/>
        <v>1.0389999999999999</v>
      </c>
      <c r="P3371">
        <f t="shared" si="313"/>
        <v>92.592592592592595</v>
      </c>
      <c r="Q3371" t="str">
        <f t="shared" si="314"/>
        <v>theater</v>
      </c>
      <c r="R3371" t="str">
        <f t="shared" si="315"/>
        <v>plays</v>
      </c>
      <c r="S3371" s="6">
        <f t="shared" si="316"/>
        <v>42690.041435185187</v>
      </c>
      <c r="T3371" s="6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2"/>
        <v>1.1773333333333333</v>
      </c>
      <c r="P3372">
        <f t="shared" si="313"/>
        <v>57.692307692307693</v>
      </c>
      <c r="Q3372" t="str">
        <f t="shared" si="314"/>
        <v>theater</v>
      </c>
      <c r="R3372" t="str">
        <f t="shared" si="315"/>
        <v>plays</v>
      </c>
      <c r="S3372" s="6">
        <f t="shared" si="316"/>
        <v>42690.334317129629</v>
      </c>
      <c r="T3372" s="6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2"/>
        <v>1.385</v>
      </c>
      <c r="P3373">
        <f t="shared" si="313"/>
        <v>22.222222222222221</v>
      </c>
      <c r="Q3373" t="str">
        <f t="shared" si="314"/>
        <v>theater</v>
      </c>
      <c r="R3373" t="str">
        <f t="shared" si="315"/>
        <v>plays</v>
      </c>
      <c r="S3373" s="6">
        <f t="shared" si="316"/>
        <v>42312.874594907407</v>
      </c>
      <c r="T3373" s="6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2"/>
        <v>1.0349999999999999</v>
      </c>
      <c r="P3374">
        <f t="shared" si="313"/>
        <v>37.037037037037038</v>
      </c>
      <c r="Q3374" t="str">
        <f t="shared" si="314"/>
        <v>theater</v>
      </c>
      <c r="R3374" t="str">
        <f t="shared" si="315"/>
        <v>plays</v>
      </c>
      <c r="S3374" s="6">
        <f t="shared" si="316"/>
        <v>41855.548101851848</v>
      </c>
      <c r="T3374" s="6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2"/>
        <v>1.0024999999999999</v>
      </c>
      <c r="P3375">
        <f t="shared" si="313"/>
        <v>66.666666666666671</v>
      </c>
      <c r="Q3375" t="str">
        <f t="shared" si="314"/>
        <v>theater</v>
      </c>
      <c r="R3375" t="str">
        <f t="shared" si="315"/>
        <v>plays</v>
      </c>
      <c r="S3375" s="6">
        <f t="shared" si="316"/>
        <v>42179.854629629626</v>
      </c>
      <c r="T3375" s="6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2"/>
        <v>1.0657142857142856</v>
      </c>
      <c r="P3376">
        <f t="shared" si="313"/>
        <v>67.307692307692307</v>
      </c>
      <c r="Q3376" t="str">
        <f t="shared" si="314"/>
        <v>theater</v>
      </c>
      <c r="R3376" t="str">
        <f t="shared" si="315"/>
        <v>plays</v>
      </c>
      <c r="S3376" s="6">
        <f t="shared" si="316"/>
        <v>42275.731666666667</v>
      </c>
      <c r="T3376" s="6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2"/>
        <v>1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6">
        <f t="shared" si="316"/>
        <v>41765.610798611109</v>
      </c>
      <c r="T3377" s="6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2"/>
        <v>1.0001249999999999</v>
      </c>
      <c r="P3378">
        <f t="shared" si="313"/>
        <v>421.05263157894734</v>
      </c>
      <c r="Q3378" t="str">
        <f t="shared" si="314"/>
        <v>theater</v>
      </c>
      <c r="R3378" t="str">
        <f t="shared" si="315"/>
        <v>plays</v>
      </c>
      <c r="S3378" s="6">
        <f t="shared" si="316"/>
        <v>42059.701319444444</v>
      </c>
      <c r="T3378" s="6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2"/>
        <v>1.0105</v>
      </c>
      <c r="P3379">
        <f t="shared" si="313"/>
        <v>103.8961038961039</v>
      </c>
      <c r="Q3379" t="str">
        <f t="shared" si="314"/>
        <v>theater</v>
      </c>
      <c r="R3379" t="str">
        <f t="shared" si="315"/>
        <v>plays</v>
      </c>
      <c r="S3379" s="6">
        <f t="shared" si="316"/>
        <v>42053.732627314821</v>
      </c>
      <c r="T3379" s="6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2"/>
        <v>1.0763636363636364</v>
      </c>
      <c r="P3380">
        <f t="shared" si="313"/>
        <v>26.19047619047619</v>
      </c>
      <c r="Q3380" t="str">
        <f t="shared" si="314"/>
        <v>theater</v>
      </c>
      <c r="R3380" t="str">
        <f t="shared" si="315"/>
        <v>plays</v>
      </c>
      <c r="S3380" s="6">
        <f t="shared" si="316"/>
        <v>41858.355393518519</v>
      </c>
      <c r="T3380" s="6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2"/>
        <v>1.0365</v>
      </c>
      <c r="P3381">
        <f t="shared" si="313"/>
        <v>52.631578947368418</v>
      </c>
      <c r="Q3381" t="str">
        <f t="shared" si="314"/>
        <v>theater</v>
      </c>
      <c r="R3381" t="str">
        <f t="shared" si="315"/>
        <v>plays</v>
      </c>
      <c r="S3381" s="6">
        <f t="shared" si="316"/>
        <v>42225.513888888891</v>
      </c>
      <c r="T3381" s="6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2"/>
        <v>1.0443333333333333</v>
      </c>
      <c r="P3382">
        <f t="shared" si="313"/>
        <v>107.14285714285714</v>
      </c>
      <c r="Q3382" t="str">
        <f t="shared" si="314"/>
        <v>theater</v>
      </c>
      <c r="R3382" t="str">
        <f t="shared" si="315"/>
        <v>plays</v>
      </c>
      <c r="S3382" s="6">
        <f t="shared" si="316"/>
        <v>41937.95344907407</v>
      </c>
      <c r="T3382" s="6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2"/>
        <v>1.0225</v>
      </c>
      <c r="P3383">
        <f t="shared" si="313"/>
        <v>83.333333333333329</v>
      </c>
      <c r="Q3383" t="str">
        <f t="shared" si="314"/>
        <v>theater</v>
      </c>
      <c r="R3383" t="str">
        <f t="shared" si="315"/>
        <v>plays</v>
      </c>
      <c r="S3383" s="6">
        <f t="shared" si="316"/>
        <v>42044.184988425928</v>
      </c>
      <c r="T3383" s="6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2"/>
        <v>1.0074285714285713</v>
      </c>
      <c r="P3384">
        <f t="shared" si="313"/>
        <v>76.086956521739125</v>
      </c>
      <c r="Q3384" t="str">
        <f t="shared" si="314"/>
        <v>theater</v>
      </c>
      <c r="R3384" t="str">
        <f t="shared" si="315"/>
        <v>plays</v>
      </c>
      <c r="S3384" s="6">
        <f t="shared" si="316"/>
        <v>42559.431203703702</v>
      </c>
      <c r="T3384" s="6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2"/>
        <v>1.1171428571428572</v>
      </c>
      <c r="P3385">
        <f t="shared" si="313"/>
        <v>58.333333333333336</v>
      </c>
      <c r="Q3385" t="str">
        <f t="shared" si="314"/>
        <v>theater</v>
      </c>
      <c r="R3385" t="str">
        <f t="shared" si="315"/>
        <v>plays</v>
      </c>
      <c r="S3385" s="6">
        <f t="shared" si="316"/>
        <v>42524.782638888893</v>
      </c>
      <c r="T3385" s="6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2"/>
        <v>1.0001100000000001</v>
      </c>
      <c r="P3386">
        <f t="shared" si="313"/>
        <v>93.75</v>
      </c>
      <c r="Q3386" t="str">
        <f t="shared" si="314"/>
        <v>theater</v>
      </c>
      <c r="R3386" t="str">
        <f t="shared" si="315"/>
        <v>plays</v>
      </c>
      <c r="S3386" s="6">
        <f t="shared" si="316"/>
        <v>42292.087592592594</v>
      </c>
      <c r="T3386" s="6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2"/>
        <v>1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6">
        <f t="shared" si="316"/>
        <v>41953.8675</v>
      </c>
      <c r="T3387" s="6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2"/>
        <v>1.05</v>
      </c>
      <c r="P3388">
        <f t="shared" si="313"/>
        <v>48.780487804878049</v>
      </c>
      <c r="Q3388" t="str">
        <f t="shared" si="314"/>
        <v>theater</v>
      </c>
      <c r="R3388" t="str">
        <f t="shared" si="315"/>
        <v>plays</v>
      </c>
      <c r="S3388" s="6">
        <f t="shared" si="316"/>
        <v>41946.644745370373</v>
      </c>
      <c r="T3388" s="6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2"/>
        <v>1.1686666666666667</v>
      </c>
      <c r="P3389">
        <f t="shared" si="313"/>
        <v>85.714285714285708</v>
      </c>
      <c r="Q3389" t="str">
        <f t="shared" si="314"/>
        <v>theater</v>
      </c>
      <c r="R3389" t="str">
        <f t="shared" si="315"/>
        <v>plays</v>
      </c>
      <c r="S3389" s="6">
        <f t="shared" si="316"/>
        <v>41947.762592592589</v>
      </c>
      <c r="T3389" s="6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2"/>
        <v>1.038</v>
      </c>
      <c r="P3390">
        <f t="shared" si="313"/>
        <v>33.333333333333336</v>
      </c>
      <c r="Q3390" t="str">
        <f t="shared" si="314"/>
        <v>theater</v>
      </c>
      <c r="R3390" t="str">
        <f t="shared" si="315"/>
        <v>plays</v>
      </c>
      <c r="S3390" s="6">
        <f t="shared" si="316"/>
        <v>42143.461122685185</v>
      </c>
      <c r="T3390" s="6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2"/>
        <v>1.145</v>
      </c>
      <c r="P3391">
        <f t="shared" si="313"/>
        <v>161.29032258064515</v>
      </c>
      <c r="Q3391" t="str">
        <f t="shared" si="314"/>
        <v>theater</v>
      </c>
      <c r="R3391" t="str">
        <f t="shared" si="315"/>
        <v>plays</v>
      </c>
      <c r="S3391" s="6">
        <f t="shared" si="316"/>
        <v>42494.563449074078</v>
      </c>
      <c r="T3391" s="6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2"/>
        <v>1.024</v>
      </c>
      <c r="P3392">
        <f t="shared" si="313"/>
        <v>68.181818181818187</v>
      </c>
      <c r="Q3392" t="str">
        <f t="shared" si="314"/>
        <v>theater</v>
      </c>
      <c r="R3392" t="str">
        <f t="shared" si="315"/>
        <v>plays</v>
      </c>
      <c r="S3392" s="6">
        <f t="shared" si="316"/>
        <v>41815.774826388886</v>
      </c>
      <c r="T3392" s="6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2"/>
        <v>2.23</v>
      </c>
      <c r="P3393">
        <f t="shared" si="313"/>
        <v>27.777777777777779</v>
      </c>
      <c r="Q3393" t="str">
        <f t="shared" si="314"/>
        <v>theater</v>
      </c>
      <c r="R3393" t="str">
        <f t="shared" si="315"/>
        <v>plays</v>
      </c>
      <c r="S3393" s="6">
        <f t="shared" si="316"/>
        <v>41830.545694444445</v>
      </c>
      <c r="T3393" s="6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312"/>
        <v>1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6">
        <f t="shared" si="316"/>
        <v>42446.845543981486</v>
      </c>
      <c r="T3394" s="6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318">E3395/D3395</f>
        <v>1.0580000000000001</v>
      </c>
      <c r="P3395">
        <f t="shared" ref="P3395:P3458" si="319">IFERROR(D3395/L3395,0)</f>
        <v>34.090909090909093</v>
      </c>
      <c r="Q3395" t="str">
        <f t="shared" ref="Q3395:Q3458" si="320">LEFT(N3395,FIND("/",N3395)-1)</f>
        <v>theater</v>
      </c>
      <c r="R3395" t="str">
        <f t="shared" ref="R3395:R3458" si="321">MID(N3395,FIND("/",N3395)+1,100)</f>
        <v>plays</v>
      </c>
      <c r="S3395" s="6">
        <f t="shared" ref="S3395:S3458" si="322">(((J3395/60)/60)/24)+DATE(1970,1,1)</f>
        <v>41923.921643518523</v>
      </c>
      <c r="T3395" s="6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18"/>
        <v>1.4236363636363636</v>
      </c>
      <c r="P3396">
        <f t="shared" si="319"/>
        <v>20.37037037037037</v>
      </c>
      <c r="Q3396" t="str">
        <f t="shared" si="320"/>
        <v>theater</v>
      </c>
      <c r="R3396" t="str">
        <f t="shared" si="321"/>
        <v>plays</v>
      </c>
      <c r="S3396" s="6">
        <f t="shared" si="322"/>
        <v>41817.59542824074</v>
      </c>
      <c r="T3396" s="6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18"/>
        <v>1.84</v>
      </c>
      <c r="P3397">
        <f t="shared" si="319"/>
        <v>13.157894736842104</v>
      </c>
      <c r="Q3397" t="str">
        <f t="shared" si="320"/>
        <v>theater</v>
      </c>
      <c r="R3397" t="str">
        <f t="shared" si="321"/>
        <v>plays</v>
      </c>
      <c r="S3397" s="6">
        <f t="shared" si="322"/>
        <v>42140.712314814817</v>
      </c>
      <c r="T3397" s="6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18"/>
        <v>1.0433333333333332</v>
      </c>
      <c r="P3398">
        <f t="shared" si="319"/>
        <v>53.571428571428569</v>
      </c>
      <c r="Q3398" t="str">
        <f t="shared" si="320"/>
        <v>theater</v>
      </c>
      <c r="R3398" t="str">
        <f t="shared" si="321"/>
        <v>plays</v>
      </c>
      <c r="S3398" s="6">
        <f t="shared" si="322"/>
        <v>41764.44663194444</v>
      </c>
      <c r="T3398" s="6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18"/>
        <v>1.1200000000000001</v>
      </c>
      <c r="P3399">
        <f t="shared" si="319"/>
        <v>10.416666666666666</v>
      </c>
      <c r="Q3399" t="str">
        <f t="shared" si="320"/>
        <v>theater</v>
      </c>
      <c r="R3399" t="str">
        <f t="shared" si="321"/>
        <v>plays</v>
      </c>
      <c r="S3399" s="6">
        <f t="shared" si="322"/>
        <v>42378.478344907402</v>
      </c>
      <c r="T3399" s="6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18"/>
        <v>1.1107499999999999</v>
      </c>
      <c r="P3400">
        <f t="shared" si="319"/>
        <v>61.53846153846154</v>
      </c>
      <c r="Q3400" t="str">
        <f t="shared" si="320"/>
        <v>theater</v>
      </c>
      <c r="R3400" t="str">
        <f t="shared" si="321"/>
        <v>plays</v>
      </c>
      <c r="S3400" s="6">
        <f t="shared" si="322"/>
        <v>41941.75203703704</v>
      </c>
      <c r="T3400" s="6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18"/>
        <v>1.0375000000000001</v>
      </c>
      <c r="P3401">
        <f t="shared" si="319"/>
        <v>26.086956521739129</v>
      </c>
      <c r="Q3401" t="str">
        <f t="shared" si="320"/>
        <v>theater</v>
      </c>
      <c r="R3401" t="str">
        <f t="shared" si="321"/>
        <v>plays</v>
      </c>
      <c r="S3401" s="6">
        <f t="shared" si="322"/>
        <v>42026.920428240745</v>
      </c>
      <c r="T3401" s="6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18"/>
        <v>1.0041</v>
      </c>
      <c r="P3402">
        <f t="shared" si="319"/>
        <v>117.64705882352941</v>
      </c>
      <c r="Q3402" t="str">
        <f t="shared" si="320"/>
        <v>theater</v>
      </c>
      <c r="R3402" t="str">
        <f t="shared" si="321"/>
        <v>plays</v>
      </c>
      <c r="S3402" s="6">
        <f t="shared" si="322"/>
        <v>41834.953865740739</v>
      </c>
      <c r="T3402" s="6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18"/>
        <v>1.0186206896551724</v>
      </c>
      <c r="P3403">
        <f t="shared" si="319"/>
        <v>43.939393939393938</v>
      </c>
      <c r="Q3403" t="str">
        <f t="shared" si="320"/>
        <v>theater</v>
      </c>
      <c r="R3403" t="str">
        <f t="shared" si="321"/>
        <v>plays</v>
      </c>
      <c r="S3403" s="6">
        <f t="shared" si="322"/>
        <v>42193.723912037036</v>
      </c>
      <c r="T3403" s="6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18"/>
        <v>1.0976666666666666</v>
      </c>
      <c r="P3404">
        <f t="shared" si="319"/>
        <v>90.909090909090907</v>
      </c>
      <c r="Q3404" t="str">
        <f t="shared" si="320"/>
        <v>theater</v>
      </c>
      <c r="R3404" t="str">
        <f t="shared" si="321"/>
        <v>plays</v>
      </c>
      <c r="S3404" s="6">
        <f t="shared" si="322"/>
        <v>42290.61855324074</v>
      </c>
      <c r="T3404" s="6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18"/>
        <v>1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6">
        <f t="shared" si="322"/>
        <v>42150.462083333332</v>
      </c>
      <c r="T3405" s="6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18"/>
        <v>1.22</v>
      </c>
      <c r="P3406">
        <f t="shared" si="319"/>
        <v>166.66666666666666</v>
      </c>
      <c r="Q3406" t="str">
        <f t="shared" si="320"/>
        <v>theater</v>
      </c>
      <c r="R3406" t="str">
        <f t="shared" si="321"/>
        <v>plays</v>
      </c>
      <c r="S3406" s="6">
        <f t="shared" si="322"/>
        <v>42152.503495370373</v>
      </c>
      <c r="T3406" s="6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18"/>
        <v>1.3757142857142857</v>
      </c>
      <c r="P3407">
        <f t="shared" si="319"/>
        <v>20.588235294117649</v>
      </c>
      <c r="Q3407" t="str">
        <f t="shared" si="320"/>
        <v>theater</v>
      </c>
      <c r="R3407" t="str">
        <f t="shared" si="321"/>
        <v>plays</v>
      </c>
      <c r="S3407" s="6">
        <f t="shared" si="322"/>
        <v>42410.017199074078</v>
      </c>
      <c r="T3407" s="6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18"/>
        <v>1.0031000000000001</v>
      </c>
      <c r="P3408">
        <f t="shared" si="319"/>
        <v>109.89010989010988</v>
      </c>
      <c r="Q3408" t="str">
        <f t="shared" si="320"/>
        <v>theater</v>
      </c>
      <c r="R3408" t="str">
        <f t="shared" si="321"/>
        <v>plays</v>
      </c>
      <c r="S3408" s="6">
        <f t="shared" si="322"/>
        <v>41791.492777777778</v>
      </c>
      <c r="T3408" s="6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18"/>
        <v>1.071</v>
      </c>
      <c r="P3409">
        <f t="shared" si="319"/>
        <v>29.850746268656717</v>
      </c>
      <c r="Q3409" t="str">
        <f t="shared" si="320"/>
        <v>theater</v>
      </c>
      <c r="R3409" t="str">
        <f t="shared" si="321"/>
        <v>plays</v>
      </c>
      <c r="S3409" s="6">
        <f t="shared" si="322"/>
        <v>41796.422326388885</v>
      </c>
      <c r="T3409" s="6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18"/>
        <v>2.11</v>
      </c>
      <c r="P3410">
        <f t="shared" si="319"/>
        <v>27.777777777777779</v>
      </c>
      <c r="Q3410" t="str">
        <f t="shared" si="320"/>
        <v>theater</v>
      </c>
      <c r="R3410" t="str">
        <f t="shared" si="321"/>
        <v>plays</v>
      </c>
      <c r="S3410" s="6">
        <f t="shared" si="322"/>
        <v>41808.991944444446</v>
      </c>
      <c r="T3410" s="6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18"/>
        <v>1.236</v>
      </c>
      <c r="P3411">
        <f t="shared" si="319"/>
        <v>23.80952380952381</v>
      </c>
      <c r="Q3411" t="str">
        <f t="shared" si="320"/>
        <v>theater</v>
      </c>
      <c r="R3411" t="str">
        <f t="shared" si="321"/>
        <v>plays</v>
      </c>
      <c r="S3411" s="6">
        <f t="shared" si="322"/>
        <v>42544.814328703709</v>
      </c>
      <c r="T3411" s="6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18"/>
        <v>1.085</v>
      </c>
      <c r="P3412">
        <f t="shared" si="319"/>
        <v>75</v>
      </c>
      <c r="Q3412" t="str">
        <f t="shared" si="320"/>
        <v>theater</v>
      </c>
      <c r="R3412" t="str">
        <f t="shared" si="321"/>
        <v>plays</v>
      </c>
      <c r="S3412" s="6">
        <f t="shared" si="322"/>
        <v>42500.041550925926</v>
      </c>
      <c r="T3412" s="6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18"/>
        <v>1.0356666666666667</v>
      </c>
      <c r="P3413">
        <f t="shared" si="319"/>
        <v>192.30769230769232</v>
      </c>
      <c r="Q3413" t="str">
        <f t="shared" si="320"/>
        <v>theater</v>
      </c>
      <c r="R3413" t="str">
        <f t="shared" si="321"/>
        <v>plays</v>
      </c>
      <c r="S3413" s="6">
        <f t="shared" si="322"/>
        <v>42265.022824074069</v>
      </c>
      <c r="T3413" s="6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18"/>
        <v>1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6">
        <f t="shared" si="322"/>
        <v>41879.959050925929</v>
      </c>
      <c r="T3414" s="6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18"/>
        <v>1.3</v>
      </c>
      <c r="P3415">
        <f t="shared" si="319"/>
        <v>35.714285714285715</v>
      </c>
      <c r="Q3415" t="str">
        <f t="shared" si="320"/>
        <v>theater</v>
      </c>
      <c r="R3415" t="str">
        <f t="shared" si="321"/>
        <v>plays</v>
      </c>
      <c r="S3415" s="6">
        <f t="shared" si="322"/>
        <v>42053.733078703706</v>
      </c>
      <c r="T3415" s="6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18"/>
        <v>1.0349999999999999</v>
      </c>
      <c r="P3416">
        <f t="shared" si="319"/>
        <v>68.181818181818187</v>
      </c>
      <c r="Q3416" t="str">
        <f t="shared" si="320"/>
        <v>theater</v>
      </c>
      <c r="R3416" t="str">
        <f t="shared" si="321"/>
        <v>plays</v>
      </c>
      <c r="S3416" s="6">
        <f t="shared" si="322"/>
        <v>42675.832465277781</v>
      </c>
      <c r="T3416" s="6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18"/>
        <v>1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6">
        <f t="shared" si="322"/>
        <v>42467.144166666665</v>
      </c>
      <c r="T3417" s="6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18"/>
        <v>1.196</v>
      </c>
      <c r="P3418">
        <f t="shared" si="319"/>
        <v>133.33333333333334</v>
      </c>
      <c r="Q3418" t="str">
        <f t="shared" si="320"/>
        <v>theater</v>
      </c>
      <c r="R3418" t="str">
        <f t="shared" si="321"/>
        <v>plays</v>
      </c>
      <c r="S3418" s="6">
        <f t="shared" si="322"/>
        <v>42089.412557870368</v>
      </c>
      <c r="T3418" s="6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18"/>
        <v>1.0000058823529412</v>
      </c>
      <c r="P3419">
        <f t="shared" si="319"/>
        <v>37.777777777777779</v>
      </c>
      <c r="Q3419" t="str">
        <f t="shared" si="320"/>
        <v>theater</v>
      </c>
      <c r="R3419" t="str">
        <f t="shared" si="321"/>
        <v>plays</v>
      </c>
      <c r="S3419" s="6">
        <f t="shared" si="322"/>
        <v>41894.91375</v>
      </c>
      <c r="T3419" s="6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18"/>
        <v>1.00875</v>
      </c>
      <c r="P3420">
        <f t="shared" si="319"/>
        <v>71.428571428571431</v>
      </c>
      <c r="Q3420" t="str">
        <f t="shared" si="320"/>
        <v>theater</v>
      </c>
      <c r="R3420" t="str">
        <f t="shared" si="321"/>
        <v>plays</v>
      </c>
      <c r="S3420" s="6">
        <f t="shared" si="322"/>
        <v>41752.83457175926</v>
      </c>
      <c r="T3420" s="6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18"/>
        <v>1.0654545454545454</v>
      </c>
      <c r="P3421">
        <f t="shared" si="319"/>
        <v>59.782608695652172</v>
      </c>
      <c r="Q3421" t="str">
        <f t="shared" si="320"/>
        <v>theater</v>
      </c>
      <c r="R3421" t="str">
        <f t="shared" si="321"/>
        <v>plays</v>
      </c>
      <c r="S3421" s="6">
        <f t="shared" si="322"/>
        <v>42448.821585648147</v>
      </c>
      <c r="T3421" s="6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18"/>
        <v>1.38</v>
      </c>
      <c r="P3422">
        <f t="shared" si="319"/>
        <v>20.588235294117649</v>
      </c>
      <c r="Q3422" t="str">
        <f t="shared" si="320"/>
        <v>theater</v>
      </c>
      <c r="R3422" t="str">
        <f t="shared" si="321"/>
        <v>plays</v>
      </c>
      <c r="S3422" s="6">
        <f t="shared" si="322"/>
        <v>42405.090300925927</v>
      </c>
      <c r="T3422" s="6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18"/>
        <v>1.0115000000000001</v>
      </c>
      <c r="P3423">
        <f t="shared" si="319"/>
        <v>102.04081632653062</v>
      </c>
      <c r="Q3423" t="str">
        <f t="shared" si="320"/>
        <v>theater</v>
      </c>
      <c r="R3423" t="str">
        <f t="shared" si="321"/>
        <v>plays</v>
      </c>
      <c r="S3423" s="6">
        <f t="shared" si="322"/>
        <v>42037.791238425925</v>
      </c>
      <c r="T3423" s="6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18"/>
        <v>1.091</v>
      </c>
      <c r="P3424">
        <f t="shared" si="319"/>
        <v>65.217391304347828</v>
      </c>
      <c r="Q3424" t="str">
        <f t="shared" si="320"/>
        <v>theater</v>
      </c>
      <c r="R3424" t="str">
        <f t="shared" si="321"/>
        <v>plays</v>
      </c>
      <c r="S3424" s="6">
        <f t="shared" si="322"/>
        <v>42323.562222222223</v>
      </c>
      <c r="T3424" s="6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18"/>
        <v>1.4</v>
      </c>
      <c r="P3425">
        <f t="shared" si="319"/>
        <v>25</v>
      </c>
      <c r="Q3425" t="str">
        <f t="shared" si="320"/>
        <v>theater</v>
      </c>
      <c r="R3425" t="str">
        <f t="shared" si="321"/>
        <v>plays</v>
      </c>
      <c r="S3425" s="6">
        <f t="shared" si="322"/>
        <v>42088.911354166667</v>
      </c>
      <c r="T3425" s="6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18"/>
        <v>1.0358333333333334</v>
      </c>
      <c r="P3426">
        <f t="shared" si="319"/>
        <v>78.94736842105263</v>
      </c>
      <c r="Q3426" t="str">
        <f t="shared" si="320"/>
        <v>theater</v>
      </c>
      <c r="R3426" t="str">
        <f t="shared" si="321"/>
        <v>plays</v>
      </c>
      <c r="S3426" s="6">
        <f t="shared" si="322"/>
        <v>42018.676898148144</v>
      </c>
      <c r="T3426" s="6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18"/>
        <v>1.0297033333333332</v>
      </c>
      <c r="P3427">
        <f t="shared" si="319"/>
        <v>288.46153846153845</v>
      </c>
      <c r="Q3427" t="str">
        <f t="shared" si="320"/>
        <v>theater</v>
      </c>
      <c r="R3427" t="str">
        <f t="shared" si="321"/>
        <v>plays</v>
      </c>
      <c r="S3427" s="6">
        <f t="shared" si="322"/>
        <v>41884.617314814815</v>
      </c>
      <c r="T3427" s="6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18"/>
        <v>1.0813333333333333</v>
      </c>
      <c r="P3428">
        <f t="shared" si="319"/>
        <v>43.103448275862071</v>
      </c>
      <c r="Q3428" t="str">
        <f t="shared" si="320"/>
        <v>theater</v>
      </c>
      <c r="R3428" t="str">
        <f t="shared" si="321"/>
        <v>plays</v>
      </c>
      <c r="S3428" s="6">
        <f t="shared" si="322"/>
        <v>41884.056747685187</v>
      </c>
      <c r="T3428" s="6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18"/>
        <v>1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6">
        <f t="shared" si="322"/>
        <v>41792.645277777774</v>
      </c>
      <c r="T3429" s="6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18"/>
        <v>1.0275000000000001</v>
      </c>
      <c r="P3430">
        <f t="shared" si="319"/>
        <v>39.215686274509807</v>
      </c>
      <c r="Q3430" t="str">
        <f t="shared" si="320"/>
        <v>theater</v>
      </c>
      <c r="R3430" t="str">
        <f t="shared" si="321"/>
        <v>plays</v>
      </c>
      <c r="S3430" s="6">
        <f t="shared" si="322"/>
        <v>42038.720451388886</v>
      </c>
      <c r="T3430" s="6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18"/>
        <v>1.3</v>
      </c>
      <c r="P3431">
        <f t="shared" si="319"/>
        <v>12.5</v>
      </c>
      <c r="Q3431" t="str">
        <f t="shared" si="320"/>
        <v>theater</v>
      </c>
      <c r="R3431" t="str">
        <f t="shared" si="321"/>
        <v>plays</v>
      </c>
      <c r="S3431" s="6">
        <f t="shared" si="322"/>
        <v>42662.021539351852</v>
      </c>
      <c r="T3431" s="6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18"/>
        <v>1.0854949999999999</v>
      </c>
      <c r="P3432">
        <f t="shared" si="319"/>
        <v>27.777777777777779</v>
      </c>
      <c r="Q3432" t="str">
        <f t="shared" si="320"/>
        <v>theater</v>
      </c>
      <c r="R3432" t="str">
        <f t="shared" si="321"/>
        <v>plays</v>
      </c>
      <c r="S3432" s="6">
        <f t="shared" si="322"/>
        <v>41820.945613425924</v>
      </c>
      <c r="T3432" s="6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18"/>
        <v>1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6">
        <f t="shared" si="322"/>
        <v>41839.730937500004</v>
      </c>
      <c r="T3433" s="6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18"/>
        <v>1.0965</v>
      </c>
      <c r="P3434">
        <f t="shared" si="319"/>
        <v>47.61904761904762</v>
      </c>
      <c r="Q3434" t="str">
        <f t="shared" si="320"/>
        <v>theater</v>
      </c>
      <c r="R3434" t="str">
        <f t="shared" si="321"/>
        <v>plays</v>
      </c>
      <c r="S3434" s="6">
        <f t="shared" si="322"/>
        <v>42380.581180555557</v>
      </c>
      <c r="T3434" s="6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18"/>
        <v>1.0026315789473683</v>
      </c>
      <c r="P3435">
        <f t="shared" si="319"/>
        <v>133.80281690140845</v>
      </c>
      <c r="Q3435" t="str">
        <f t="shared" si="320"/>
        <v>theater</v>
      </c>
      <c r="R3435" t="str">
        <f t="shared" si="321"/>
        <v>plays</v>
      </c>
      <c r="S3435" s="6">
        <f t="shared" si="322"/>
        <v>41776.063136574077</v>
      </c>
      <c r="T3435" s="6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18"/>
        <v>1.0555000000000001</v>
      </c>
      <c r="P3436">
        <f t="shared" si="319"/>
        <v>59.523809523809526</v>
      </c>
      <c r="Q3436" t="str">
        <f t="shared" si="320"/>
        <v>theater</v>
      </c>
      <c r="R3436" t="str">
        <f t="shared" si="321"/>
        <v>plays</v>
      </c>
      <c r="S3436" s="6">
        <f t="shared" si="322"/>
        <v>41800.380428240744</v>
      </c>
      <c r="T3436" s="6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18"/>
        <v>1.1200000000000001</v>
      </c>
      <c r="P3437">
        <f t="shared" si="319"/>
        <v>52.631578947368418</v>
      </c>
      <c r="Q3437" t="str">
        <f t="shared" si="320"/>
        <v>theater</v>
      </c>
      <c r="R3437" t="str">
        <f t="shared" si="321"/>
        <v>plays</v>
      </c>
      <c r="S3437" s="6">
        <f t="shared" si="322"/>
        <v>42572.61681712963</v>
      </c>
      <c r="T3437" s="6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18"/>
        <v>1.0589999999999999</v>
      </c>
      <c r="P3438">
        <f t="shared" si="319"/>
        <v>135.13513513513513</v>
      </c>
      <c r="Q3438" t="str">
        <f t="shared" si="320"/>
        <v>theater</v>
      </c>
      <c r="R3438" t="str">
        <f t="shared" si="321"/>
        <v>plays</v>
      </c>
      <c r="S3438" s="6">
        <f t="shared" si="322"/>
        <v>41851.541585648149</v>
      </c>
      <c r="T3438" s="6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18"/>
        <v>1.01</v>
      </c>
      <c r="P3439">
        <f t="shared" si="319"/>
        <v>83.333333333333329</v>
      </c>
      <c r="Q3439" t="str">
        <f t="shared" si="320"/>
        <v>theater</v>
      </c>
      <c r="R3439" t="str">
        <f t="shared" si="321"/>
        <v>plays</v>
      </c>
      <c r="S3439" s="6">
        <f t="shared" si="322"/>
        <v>42205.710879629631</v>
      </c>
      <c r="T3439" s="6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18"/>
        <v>1.042</v>
      </c>
      <c r="P3440">
        <f t="shared" si="319"/>
        <v>178.57142857142858</v>
      </c>
      <c r="Q3440" t="str">
        <f t="shared" si="320"/>
        <v>theater</v>
      </c>
      <c r="R3440" t="str">
        <f t="shared" si="321"/>
        <v>plays</v>
      </c>
      <c r="S3440" s="6">
        <f t="shared" si="322"/>
        <v>42100.927858796291</v>
      </c>
      <c r="T3440" s="6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18"/>
        <v>1.3467833333333334</v>
      </c>
      <c r="P3441">
        <f t="shared" si="319"/>
        <v>66.666666666666671</v>
      </c>
      <c r="Q3441" t="str">
        <f t="shared" si="320"/>
        <v>theater</v>
      </c>
      <c r="R3441" t="str">
        <f t="shared" si="321"/>
        <v>plays</v>
      </c>
      <c r="S3441" s="6">
        <f t="shared" si="322"/>
        <v>42374.911226851851</v>
      </c>
      <c r="T3441" s="6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18"/>
        <v>1.052184</v>
      </c>
      <c r="P3442">
        <f t="shared" si="319"/>
        <v>60.975609756097562</v>
      </c>
      <c r="Q3442" t="str">
        <f t="shared" si="320"/>
        <v>theater</v>
      </c>
      <c r="R3442" t="str">
        <f t="shared" si="321"/>
        <v>plays</v>
      </c>
      <c r="S3442" s="6">
        <f t="shared" si="322"/>
        <v>41809.12300925926</v>
      </c>
      <c r="T3442" s="6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18"/>
        <v>1.026</v>
      </c>
      <c r="P3443">
        <f t="shared" si="319"/>
        <v>58.139534883720927</v>
      </c>
      <c r="Q3443" t="str">
        <f t="shared" si="320"/>
        <v>theater</v>
      </c>
      <c r="R3443" t="str">
        <f t="shared" si="321"/>
        <v>plays</v>
      </c>
      <c r="S3443" s="6">
        <f t="shared" si="322"/>
        <v>42294.429641203707</v>
      </c>
      <c r="T3443" s="6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18"/>
        <v>1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6">
        <f t="shared" si="322"/>
        <v>42124.841111111105</v>
      </c>
      <c r="T3444" s="6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18"/>
        <v>1.855</v>
      </c>
      <c r="P3445">
        <f t="shared" si="319"/>
        <v>22.222222222222221</v>
      </c>
      <c r="Q3445" t="str">
        <f t="shared" si="320"/>
        <v>theater</v>
      </c>
      <c r="R3445" t="str">
        <f t="shared" si="321"/>
        <v>plays</v>
      </c>
      <c r="S3445" s="6">
        <f t="shared" si="322"/>
        <v>41861.524837962963</v>
      </c>
      <c r="T3445" s="6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18"/>
        <v>2.89</v>
      </c>
      <c r="P3446">
        <f t="shared" si="319"/>
        <v>15</v>
      </c>
      <c r="Q3446" t="str">
        <f t="shared" si="320"/>
        <v>theater</v>
      </c>
      <c r="R3446" t="str">
        <f t="shared" si="321"/>
        <v>plays</v>
      </c>
      <c r="S3446" s="6">
        <f t="shared" si="322"/>
        <v>42521.291504629626</v>
      </c>
      <c r="T3446" s="6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18"/>
        <v>1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6">
        <f t="shared" si="322"/>
        <v>42272.530509259261</v>
      </c>
      <c r="T3447" s="6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18"/>
        <v>1.0820000000000001</v>
      </c>
      <c r="P3448">
        <f t="shared" si="319"/>
        <v>40</v>
      </c>
      <c r="Q3448" t="str">
        <f t="shared" si="320"/>
        <v>theater</v>
      </c>
      <c r="R3448" t="str">
        <f t="shared" si="321"/>
        <v>plays</v>
      </c>
      <c r="S3448" s="6">
        <f t="shared" si="322"/>
        <v>42016.832465277781</v>
      </c>
      <c r="T3448" s="6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18"/>
        <v>1.0780000000000001</v>
      </c>
      <c r="P3449">
        <f t="shared" si="319"/>
        <v>71.428571428571431</v>
      </c>
      <c r="Q3449" t="str">
        <f t="shared" si="320"/>
        <v>theater</v>
      </c>
      <c r="R3449" t="str">
        <f t="shared" si="321"/>
        <v>plays</v>
      </c>
      <c r="S3449" s="6">
        <f t="shared" si="322"/>
        <v>42402.889027777783</v>
      </c>
      <c r="T3449" s="6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18"/>
        <v>1.0976190476190477</v>
      </c>
      <c r="P3450">
        <f t="shared" si="319"/>
        <v>46.666666666666664</v>
      </c>
      <c r="Q3450" t="str">
        <f t="shared" si="320"/>
        <v>theater</v>
      </c>
      <c r="R3450" t="str">
        <f t="shared" si="321"/>
        <v>plays</v>
      </c>
      <c r="S3450" s="6">
        <f t="shared" si="322"/>
        <v>41960.119085648148</v>
      </c>
      <c r="T3450" s="6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18"/>
        <v>1.70625</v>
      </c>
      <c r="P3451">
        <f t="shared" si="319"/>
        <v>40</v>
      </c>
      <c r="Q3451" t="str">
        <f t="shared" si="320"/>
        <v>theater</v>
      </c>
      <c r="R3451" t="str">
        <f t="shared" si="321"/>
        <v>plays</v>
      </c>
      <c r="S3451" s="6">
        <f t="shared" si="322"/>
        <v>42532.052523148144</v>
      </c>
      <c r="T3451" s="6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18"/>
        <v>1.52</v>
      </c>
      <c r="P3452">
        <f t="shared" si="319"/>
        <v>12.820512820512821</v>
      </c>
      <c r="Q3452" t="str">
        <f t="shared" si="320"/>
        <v>theater</v>
      </c>
      <c r="R3452" t="str">
        <f t="shared" si="321"/>
        <v>plays</v>
      </c>
      <c r="S3452" s="6">
        <f t="shared" si="322"/>
        <v>42036.704525462963</v>
      </c>
      <c r="T3452" s="6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18"/>
        <v>1.0123076923076924</v>
      </c>
      <c r="P3453">
        <f t="shared" si="319"/>
        <v>40.625</v>
      </c>
      <c r="Q3453" t="str">
        <f t="shared" si="320"/>
        <v>theater</v>
      </c>
      <c r="R3453" t="str">
        <f t="shared" si="321"/>
        <v>plays</v>
      </c>
      <c r="S3453" s="6">
        <f t="shared" si="322"/>
        <v>42088.723692129628</v>
      </c>
      <c r="T3453" s="6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18"/>
        <v>1.532</v>
      </c>
      <c r="P3454">
        <f t="shared" si="319"/>
        <v>27.027027027027028</v>
      </c>
      <c r="Q3454" t="str">
        <f t="shared" si="320"/>
        <v>theater</v>
      </c>
      <c r="R3454" t="str">
        <f t="shared" si="321"/>
        <v>plays</v>
      </c>
      <c r="S3454" s="6">
        <f t="shared" si="322"/>
        <v>41820.639189814814</v>
      </c>
      <c r="T3454" s="6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18"/>
        <v>1.2833333333333334</v>
      </c>
      <c r="P3455">
        <f t="shared" si="319"/>
        <v>21.428571428571427</v>
      </c>
      <c r="Q3455" t="str">
        <f t="shared" si="320"/>
        <v>theater</v>
      </c>
      <c r="R3455" t="str">
        <f t="shared" si="321"/>
        <v>plays</v>
      </c>
      <c r="S3455" s="6">
        <f t="shared" si="322"/>
        <v>42535.97865740741</v>
      </c>
      <c r="T3455" s="6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18"/>
        <v>1.0071428571428571</v>
      </c>
      <c r="P3456">
        <f t="shared" si="319"/>
        <v>33.333333333333336</v>
      </c>
      <c r="Q3456" t="str">
        <f t="shared" si="320"/>
        <v>theater</v>
      </c>
      <c r="R3456" t="str">
        <f t="shared" si="321"/>
        <v>plays</v>
      </c>
      <c r="S3456" s="6">
        <f t="shared" si="322"/>
        <v>41821.698599537034</v>
      </c>
      <c r="T3456" s="6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18"/>
        <v>1.0065</v>
      </c>
      <c r="P3457">
        <f t="shared" si="319"/>
        <v>144.92753623188406</v>
      </c>
      <c r="Q3457" t="str">
        <f t="shared" si="320"/>
        <v>theater</v>
      </c>
      <c r="R3457" t="str">
        <f t="shared" si="321"/>
        <v>plays</v>
      </c>
      <c r="S3457" s="6">
        <f t="shared" si="322"/>
        <v>42626.7503125</v>
      </c>
      <c r="T3457" s="6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18"/>
        <v>1.913</v>
      </c>
      <c r="P3458">
        <f t="shared" si="319"/>
        <v>187.5</v>
      </c>
      <c r="Q3458" t="str">
        <f t="shared" si="320"/>
        <v>theater</v>
      </c>
      <c r="R3458" t="str">
        <f t="shared" si="321"/>
        <v>plays</v>
      </c>
      <c r="S3458" s="6">
        <f t="shared" si="322"/>
        <v>41821.205636574072</v>
      </c>
      <c r="T3458" s="6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324">E3459/D3459</f>
        <v>1.4019999999999999</v>
      </c>
      <c r="P3459">
        <f t="shared" ref="P3459:P3522" si="325">IFERROR(D3459/L3459,0)</f>
        <v>36.363636363636367</v>
      </c>
      <c r="Q3459" t="str">
        <f t="shared" ref="Q3459:Q3522" si="326">LEFT(N3459,FIND("/",N3459)-1)</f>
        <v>theater</v>
      </c>
      <c r="R3459" t="str">
        <f t="shared" ref="R3459:R3522" si="327">MID(N3459,FIND("/",N3459)+1,100)</f>
        <v>plays</v>
      </c>
      <c r="S3459" s="6">
        <f t="shared" ref="S3459:S3522" si="328">(((J3459/60)/60)/24)+DATE(1970,1,1)</f>
        <v>42016.706678240742</v>
      </c>
      <c r="T3459" s="6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4"/>
        <v>1.2433537832310839</v>
      </c>
      <c r="P3460">
        <f t="shared" si="325"/>
        <v>36.222222222222221</v>
      </c>
      <c r="Q3460" t="str">
        <f t="shared" si="326"/>
        <v>theater</v>
      </c>
      <c r="R3460" t="str">
        <f t="shared" si="327"/>
        <v>plays</v>
      </c>
      <c r="S3460" s="6">
        <f t="shared" si="328"/>
        <v>42011.202581018515</v>
      </c>
      <c r="T3460" s="6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4"/>
        <v>1.262</v>
      </c>
      <c r="P3461">
        <f t="shared" si="325"/>
        <v>13.888888888888889</v>
      </c>
      <c r="Q3461" t="str">
        <f t="shared" si="326"/>
        <v>theater</v>
      </c>
      <c r="R3461" t="str">
        <f t="shared" si="327"/>
        <v>plays</v>
      </c>
      <c r="S3461" s="6">
        <f t="shared" si="328"/>
        <v>42480.479861111111</v>
      </c>
      <c r="T3461" s="6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4"/>
        <v>1.9</v>
      </c>
      <c r="P3462">
        <f t="shared" si="325"/>
        <v>26.315789473684209</v>
      </c>
      <c r="Q3462" t="str">
        <f t="shared" si="326"/>
        <v>theater</v>
      </c>
      <c r="R3462" t="str">
        <f t="shared" si="327"/>
        <v>plays</v>
      </c>
      <c r="S3462" s="6">
        <f t="shared" si="328"/>
        <v>41852.527222222219</v>
      </c>
      <c r="T3462" s="6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4"/>
        <v>1.39</v>
      </c>
      <c r="P3463">
        <f t="shared" si="325"/>
        <v>41.666666666666664</v>
      </c>
      <c r="Q3463" t="str">
        <f t="shared" si="326"/>
        <v>theater</v>
      </c>
      <c r="R3463" t="str">
        <f t="shared" si="327"/>
        <v>plays</v>
      </c>
      <c r="S3463" s="6">
        <f t="shared" si="328"/>
        <v>42643.632858796293</v>
      </c>
      <c r="T3463" s="6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4"/>
        <v>2.02</v>
      </c>
      <c r="P3464">
        <f t="shared" si="325"/>
        <v>14.705882352941176</v>
      </c>
      <c r="Q3464" t="str">
        <f t="shared" si="326"/>
        <v>theater</v>
      </c>
      <c r="R3464" t="str">
        <f t="shared" si="327"/>
        <v>plays</v>
      </c>
      <c r="S3464" s="6">
        <f t="shared" si="328"/>
        <v>42179.898472222223</v>
      </c>
      <c r="T3464" s="6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4"/>
        <v>1.0338000000000001</v>
      </c>
      <c r="P3465">
        <f t="shared" si="325"/>
        <v>87.719298245614041</v>
      </c>
      <c r="Q3465" t="str">
        <f t="shared" si="326"/>
        <v>theater</v>
      </c>
      <c r="R3465" t="str">
        <f t="shared" si="327"/>
        <v>plays</v>
      </c>
      <c r="S3465" s="6">
        <f t="shared" si="328"/>
        <v>42612.918807870374</v>
      </c>
      <c r="T3465" s="6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4"/>
        <v>1.023236</v>
      </c>
      <c r="P3466">
        <f t="shared" si="325"/>
        <v>53.763440860215056</v>
      </c>
      <c r="Q3466" t="str">
        <f t="shared" si="326"/>
        <v>theater</v>
      </c>
      <c r="R3466" t="str">
        <f t="shared" si="327"/>
        <v>plays</v>
      </c>
      <c r="S3466" s="6">
        <f t="shared" si="328"/>
        <v>42575.130057870367</v>
      </c>
      <c r="T3466" s="6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4"/>
        <v>1.03</v>
      </c>
      <c r="P3467">
        <f t="shared" si="325"/>
        <v>55.555555555555557</v>
      </c>
      <c r="Q3467" t="str">
        <f t="shared" si="326"/>
        <v>theater</v>
      </c>
      <c r="R3467" t="str">
        <f t="shared" si="327"/>
        <v>plays</v>
      </c>
      <c r="S3467" s="6">
        <f t="shared" si="328"/>
        <v>42200.625833333332</v>
      </c>
      <c r="T3467" s="6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4"/>
        <v>1.2714285714285714</v>
      </c>
      <c r="P3468">
        <f t="shared" si="325"/>
        <v>57.377049180327866</v>
      </c>
      <c r="Q3468" t="str">
        <f t="shared" si="326"/>
        <v>theater</v>
      </c>
      <c r="R3468" t="str">
        <f t="shared" si="327"/>
        <v>plays</v>
      </c>
      <c r="S3468" s="6">
        <f t="shared" si="328"/>
        <v>42420.019097222219</v>
      </c>
      <c r="T3468" s="6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4"/>
        <v>1.01</v>
      </c>
      <c r="P3469">
        <f t="shared" si="325"/>
        <v>63.829787234042556</v>
      </c>
      <c r="Q3469" t="str">
        <f t="shared" si="326"/>
        <v>theater</v>
      </c>
      <c r="R3469" t="str">
        <f t="shared" si="327"/>
        <v>plays</v>
      </c>
      <c r="S3469" s="6">
        <f t="shared" si="328"/>
        <v>42053.671666666662</v>
      </c>
      <c r="T3469" s="6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4"/>
        <v>1.2178</v>
      </c>
      <c r="P3470">
        <f t="shared" si="325"/>
        <v>588.23529411764707</v>
      </c>
      <c r="Q3470" t="str">
        <f t="shared" si="326"/>
        <v>theater</v>
      </c>
      <c r="R3470" t="str">
        <f t="shared" si="327"/>
        <v>plays</v>
      </c>
      <c r="S3470" s="6">
        <f t="shared" si="328"/>
        <v>42605.765381944439</v>
      </c>
      <c r="T3470" s="6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4"/>
        <v>1.1339285714285714</v>
      </c>
      <c r="P3471">
        <f t="shared" si="325"/>
        <v>44.444444444444443</v>
      </c>
      <c r="Q3471" t="str">
        <f t="shared" si="326"/>
        <v>theater</v>
      </c>
      <c r="R3471" t="str">
        <f t="shared" si="327"/>
        <v>plays</v>
      </c>
      <c r="S3471" s="6">
        <f t="shared" si="328"/>
        <v>42458.641724537039</v>
      </c>
      <c r="T3471" s="6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4"/>
        <v>1.5</v>
      </c>
      <c r="P3472">
        <f t="shared" si="325"/>
        <v>27.777777777777779</v>
      </c>
      <c r="Q3472" t="str">
        <f t="shared" si="326"/>
        <v>theater</v>
      </c>
      <c r="R3472" t="str">
        <f t="shared" si="327"/>
        <v>plays</v>
      </c>
      <c r="S3472" s="6">
        <f t="shared" si="328"/>
        <v>42529.022013888884</v>
      </c>
      <c r="T3472" s="6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4"/>
        <v>2.1459999999999999</v>
      </c>
      <c r="P3473">
        <f t="shared" si="325"/>
        <v>16.666666666666668</v>
      </c>
      <c r="Q3473" t="str">
        <f t="shared" si="326"/>
        <v>theater</v>
      </c>
      <c r="R3473" t="str">
        <f t="shared" si="327"/>
        <v>plays</v>
      </c>
      <c r="S3473" s="6">
        <f t="shared" si="328"/>
        <v>41841.820486111108</v>
      </c>
      <c r="T3473" s="6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4"/>
        <v>1.0205</v>
      </c>
      <c r="P3474">
        <f t="shared" si="325"/>
        <v>86.956521739130437</v>
      </c>
      <c r="Q3474" t="str">
        <f t="shared" si="326"/>
        <v>theater</v>
      </c>
      <c r="R3474" t="str">
        <f t="shared" si="327"/>
        <v>plays</v>
      </c>
      <c r="S3474" s="6">
        <f t="shared" si="328"/>
        <v>41928.170497685183</v>
      </c>
      <c r="T3474" s="6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4"/>
        <v>1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6">
        <f t="shared" si="328"/>
        <v>42062.834444444445</v>
      </c>
      <c r="T3475" s="6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4"/>
        <v>1.01</v>
      </c>
      <c r="P3476">
        <f t="shared" si="325"/>
        <v>51.282051282051285</v>
      </c>
      <c r="Q3476" t="str">
        <f t="shared" si="326"/>
        <v>theater</v>
      </c>
      <c r="R3476" t="str">
        <f t="shared" si="327"/>
        <v>plays</v>
      </c>
      <c r="S3476" s="6">
        <f t="shared" si="328"/>
        <v>42541.501516203702</v>
      </c>
      <c r="T3476" s="6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4"/>
        <v>1.1333333333333333</v>
      </c>
      <c r="P3477">
        <f t="shared" si="325"/>
        <v>17.647058823529413</v>
      </c>
      <c r="Q3477" t="str">
        <f t="shared" si="326"/>
        <v>theater</v>
      </c>
      <c r="R3477" t="str">
        <f t="shared" si="327"/>
        <v>plays</v>
      </c>
      <c r="S3477" s="6">
        <f t="shared" si="328"/>
        <v>41918.880833333329</v>
      </c>
      <c r="T3477" s="6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4"/>
        <v>1.04</v>
      </c>
      <c r="P3478">
        <f t="shared" si="325"/>
        <v>50</v>
      </c>
      <c r="Q3478" t="str">
        <f t="shared" si="326"/>
        <v>theater</v>
      </c>
      <c r="R3478" t="str">
        <f t="shared" si="327"/>
        <v>plays</v>
      </c>
      <c r="S3478" s="6">
        <f t="shared" si="328"/>
        <v>41921.279976851853</v>
      </c>
      <c r="T3478" s="6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4"/>
        <v>1.1533333333333333</v>
      </c>
      <c r="P3479">
        <f t="shared" si="325"/>
        <v>46.153846153846153</v>
      </c>
      <c r="Q3479" t="str">
        <f t="shared" si="326"/>
        <v>theater</v>
      </c>
      <c r="R3479" t="str">
        <f t="shared" si="327"/>
        <v>plays</v>
      </c>
      <c r="S3479" s="6">
        <f t="shared" si="328"/>
        <v>42128.736608796295</v>
      </c>
      <c r="T3479" s="6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4"/>
        <v>1.1285000000000001</v>
      </c>
      <c r="P3480">
        <f t="shared" si="325"/>
        <v>35.087719298245617</v>
      </c>
      <c r="Q3480" t="str">
        <f t="shared" si="326"/>
        <v>theater</v>
      </c>
      <c r="R3480" t="str">
        <f t="shared" si="327"/>
        <v>plays</v>
      </c>
      <c r="S3480" s="6">
        <f t="shared" si="328"/>
        <v>42053.916921296302</v>
      </c>
      <c r="T3480" s="6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4"/>
        <v>1.2786666666666666</v>
      </c>
      <c r="P3481">
        <f t="shared" si="325"/>
        <v>26.785714285714285</v>
      </c>
      <c r="Q3481" t="str">
        <f t="shared" si="326"/>
        <v>theater</v>
      </c>
      <c r="R3481" t="str">
        <f t="shared" si="327"/>
        <v>plays</v>
      </c>
      <c r="S3481" s="6">
        <f t="shared" si="328"/>
        <v>41781.855092592588</v>
      </c>
      <c r="T3481" s="6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4"/>
        <v>1.4266666666666667</v>
      </c>
      <c r="P3482">
        <f t="shared" si="325"/>
        <v>115.38461538461539</v>
      </c>
      <c r="Q3482" t="str">
        <f t="shared" si="326"/>
        <v>theater</v>
      </c>
      <c r="R3482" t="str">
        <f t="shared" si="327"/>
        <v>plays</v>
      </c>
      <c r="S3482" s="6">
        <f t="shared" si="328"/>
        <v>42171.317442129628</v>
      </c>
      <c r="T3482" s="6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4"/>
        <v>1.1879999999999999</v>
      </c>
      <c r="P3483">
        <f t="shared" si="325"/>
        <v>105.26315789473684</v>
      </c>
      <c r="Q3483" t="str">
        <f t="shared" si="326"/>
        <v>theater</v>
      </c>
      <c r="R3483" t="str">
        <f t="shared" si="327"/>
        <v>plays</v>
      </c>
      <c r="S3483" s="6">
        <f t="shared" si="328"/>
        <v>41989.24754629629</v>
      </c>
      <c r="T3483" s="6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4"/>
        <v>1.3833333333333333</v>
      </c>
      <c r="P3484">
        <f t="shared" si="325"/>
        <v>37.5</v>
      </c>
      <c r="Q3484" t="str">
        <f t="shared" si="326"/>
        <v>theater</v>
      </c>
      <c r="R3484" t="str">
        <f t="shared" si="327"/>
        <v>plays</v>
      </c>
      <c r="S3484" s="6">
        <f t="shared" si="328"/>
        <v>41796.771597222221</v>
      </c>
      <c r="T3484" s="6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4"/>
        <v>1.599402985074627</v>
      </c>
      <c r="P3485">
        <f t="shared" si="325"/>
        <v>25.18796992481203</v>
      </c>
      <c r="Q3485" t="str">
        <f t="shared" si="326"/>
        <v>theater</v>
      </c>
      <c r="R3485" t="str">
        <f t="shared" si="327"/>
        <v>plays</v>
      </c>
      <c r="S3485" s="6">
        <f t="shared" si="328"/>
        <v>41793.668761574074</v>
      </c>
      <c r="T3485" s="6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4"/>
        <v>1.1424000000000001</v>
      </c>
      <c r="P3486">
        <f t="shared" si="325"/>
        <v>56.81818181818182</v>
      </c>
      <c r="Q3486" t="str">
        <f t="shared" si="326"/>
        <v>theater</v>
      </c>
      <c r="R3486" t="str">
        <f t="shared" si="327"/>
        <v>plays</v>
      </c>
      <c r="S3486" s="6">
        <f t="shared" si="328"/>
        <v>42506.760405092587</v>
      </c>
      <c r="T3486" s="6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4"/>
        <v>1.0060606060606061</v>
      </c>
      <c r="P3487">
        <f t="shared" si="325"/>
        <v>55</v>
      </c>
      <c r="Q3487" t="str">
        <f t="shared" si="326"/>
        <v>theater</v>
      </c>
      <c r="R3487" t="str">
        <f t="shared" si="327"/>
        <v>plays</v>
      </c>
      <c r="S3487" s="6">
        <f t="shared" si="328"/>
        <v>42372.693055555559</v>
      </c>
      <c r="T3487" s="6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4"/>
        <v>1.552</v>
      </c>
      <c r="P3488">
        <f t="shared" si="325"/>
        <v>53.571428571428569</v>
      </c>
      <c r="Q3488" t="str">
        <f t="shared" si="326"/>
        <v>theater</v>
      </c>
      <c r="R3488" t="str">
        <f t="shared" si="327"/>
        <v>plays</v>
      </c>
      <c r="S3488" s="6">
        <f t="shared" si="328"/>
        <v>42126.87501157407</v>
      </c>
      <c r="T3488" s="6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4"/>
        <v>1.2775000000000001</v>
      </c>
      <c r="P3489">
        <f t="shared" si="325"/>
        <v>30.303030303030305</v>
      </c>
      <c r="Q3489" t="str">
        <f t="shared" si="326"/>
        <v>theater</v>
      </c>
      <c r="R3489" t="str">
        <f t="shared" si="327"/>
        <v>plays</v>
      </c>
      <c r="S3489" s="6">
        <f t="shared" si="328"/>
        <v>42149.940416666665</v>
      </c>
      <c r="T3489" s="6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4"/>
        <v>1.212</v>
      </c>
      <c r="P3490">
        <f t="shared" si="325"/>
        <v>103.44827586206897</v>
      </c>
      <c r="Q3490" t="str">
        <f t="shared" si="326"/>
        <v>theater</v>
      </c>
      <c r="R3490" t="str">
        <f t="shared" si="327"/>
        <v>plays</v>
      </c>
      <c r="S3490" s="6">
        <f t="shared" si="328"/>
        <v>42087.768055555556</v>
      </c>
      <c r="T3490" s="6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4"/>
        <v>1.127</v>
      </c>
      <c r="P3491">
        <f t="shared" si="325"/>
        <v>69.444444444444443</v>
      </c>
      <c r="Q3491" t="str">
        <f t="shared" si="326"/>
        <v>theater</v>
      </c>
      <c r="R3491" t="str">
        <f t="shared" si="327"/>
        <v>plays</v>
      </c>
      <c r="S3491" s="6">
        <f t="shared" si="328"/>
        <v>41753.635775462964</v>
      </c>
      <c r="T3491" s="6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4"/>
        <v>1.2749999999999999</v>
      </c>
      <c r="P3492">
        <f t="shared" si="325"/>
        <v>37.037037037037038</v>
      </c>
      <c r="Q3492" t="str">
        <f t="shared" si="326"/>
        <v>theater</v>
      </c>
      <c r="R3492" t="str">
        <f t="shared" si="327"/>
        <v>plays</v>
      </c>
      <c r="S3492" s="6">
        <f t="shared" si="328"/>
        <v>42443.802361111113</v>
      </c>
      <c r="T3492" s="6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4"/>
        <v>1.5820000000000001</v>
      </c>
      <c r="P3493">
        <f t="shared" si="325"/>
        <v>50</v>
      </c>
      <c r="Q3493" t="str">
        <f t="shared" si="326"/>
        <v>theater</v>
      </c>
      <c r="R3493" t="str">
        <f t="shared" si="327"/>
        <v>plays</v>
      </c>
      <c r="S3493" s="6">
        <f t="shared" si="328"/>
        <v>42121.249814814815</v>
      </c>
      <c r="T3493" s="6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4"/>
        <v>1.0526894736842105</v>
      </c>
      <c r="P3494">
        <f t="shared" si="325"/>
        <v>108.57142857142857</v>
      </c>
      <c r="Q3494" t="str">
        <f t="shared" si="326"/>
        <v>theater</v>
      </c>
      <c r="R3494" t="str">
        <f t="shared" si="327"/>
        <v>plays</v>
      </c>
      <c r="S3494" s="6">
        <f t="shared" si="328"/>
        <v>42268.009224537032</v>
      </c>
      <c r="T3494" s="6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4"/>
        <v>1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6">
        <f t="shared" si="328"/>
        <v>41848.866157407407</v>
      </c>
      <c r="T3495" s="6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4"/>
        <v>1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6">
        <f t="shared" si="328"/>
        <v>42689.214988425927</v>
      </c>
      <c r="T3496" s="6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4"/>
        <v>1.0686</v>
      </c>
      <c r="P3497">
        <f t="shared" si="325"/>
        <v>69.444444444444443</v>
      </c>
      <c r="Q3497" t="str">
        <f t="shared" si="326"/>
        <v>theater</v>
      </c>
      <c r="R3497" t="str">
        <f t="shared" si="327"/>
        <v>plays</v>
      </c>
      <c r="S3497" s="6">
        <f t="shared" si="328"/>
        <v>41915.762835648151</v>
      </c>
      <c r="T3497" s="6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4"/>
        <v>1.244</v>
      </c>
      <c r="P3498">
        <f t="shared" si="325"/>
        <v>38.46153846153846</v>
      </c>
      <c r="Q3498" t="str">
        <f t="shared" si="326"/>
        <v>theater</v>
      </c>
      <c r="R3498" t="str">
        <f t="shared" si="327"/>
        <v>plays</v>
      </c>
      <c r="S3498" s="6">
        <f t="shared" si="328"/>
        <v>42584.846828703703</v>
      </c>
      <c r="T3498" s="6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4"/>
        <v>1.0870406189555126</v>
      </c>
      <c r="P3499">
        <f t="shared" si="325"/>
        <v>31.653061224489797</v>
      </c>
      <c r="Q3499" t="str">
        <f t="shared" si="326"/>
        <v>theater</v>
      </c>
      <c r="R3499" t="str">
        <f t="shared" si="327"/>
        <v>plays</v>
      </c>
      <c r="S3499" s="6">
        <f t="shared" si="328"/>
        <v>42511.741944444439</v>
      </c>
      <c r="T3499" s="6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4"/>
        <v>1.0242424242424242</v>
      </c>
      <c r="P3500">
        <f t="shared" si="325"/>
        <v>39.285714285714285</v>
      </c>
      <c r="Q3500" t="str">
        <f t="shared" si="326"/>
        <v>theater</v>
      </c>
      <c r="R3500" t="str">
        <f t="shared" si="327"/>
        <v>plays</v>
      </c>
      <c r="S3500" s="6">
        <f t="shared" si="328"/>
        <v>42459.15861111111</v>
      </c>
      <c r="T3500" s="6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4"/>
        <v>1.0549999999999999</v>
      </c>
      <c r="P3501">
        <f t="shared" si="325"/>
        <v>57.142857142857146</v>
      </c>
      <c r="Q3501" t="str">
        <f t="shared" si="326"/>
        <v>theater</v>
      </c>
      <c r="R3501" t="str">
        <f t="shared" si="327"/>
        <v>plays</v>
      </c>
      <c r="S3501" s="6">
        <f t="shared" si="328"/>
        <v>42132.036168981482</v>
      </c>
      <c r="T3501" s="6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4"/>
        <v>1.0629999999999999</v>
      </c>
      <c r="P3502">
        <f t="shared" si="325"/>
        <v>23.80952380952381</v>
      </c>
      <c r="Q3502" t="str">
        <f t="shared" si="326"/>
        <v>theater</v>
      </c>
      <c r="R3502" t="str">
        <f t="shared" si="327"/>
        <v>plays</v>
      </c>
      <c r="S3502" s="6">
        <f t="shared" si="328"/>
        <v>42419.91942129629</v>
      </c>
      <c r="T3502" s="6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4"/>
        <v>1.0066666666666666</v>
      </c>
      <c r="P3503">
        <f t="shared" si="325"/>
        <v>35.714285714285715</v>
      </c>
      <c r="Q3503" t="str">
        <f t="shared" si="326"/>
        <v>theater</v>
      </c>
      <c r="R3503" t="str">
        <f t="shared" si="327"/>
        <v>plays</v>
      </c>
      <c r="S3503" s="6">
        <f t="shared" si="328"/>
        <v>42233.763831018514</v>
      </c>
      <c r="T3503" s="6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4"/>
        <v>1.054</v>
      </c>
      <c r="P3504">
        <f t="shared" si="325"/>
        <v>129.03225806451613</v>
      </c>
      <c r="Q3504" t="str">
        <f t="shared" si="326"/>
        <v>theater</v>
      </c>
      <c r="R3504" t="str">
        <f t="shared" si="327"/>
        <v>plays</v>
      </c>
      <c r="S3504" s="6">
        <f t="shared" si="328"/>
        <v>42430.839398148149</v>
      </c>
      <c r="T3504" s="6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4"/>
        <v>1.0755999999999999</v>
      </c>
      <c r="P3505">
        <f t="shared" si="325"/>
        <v>65.78947368421052</v>
      </c>
      <c r="Q3505" t="str">
        <f t="shared" si="326"/>
        <v>theater</v>
      </c>
      <c r="R3505" t="str">
        <f t="shared" si="327"/>
        <v>plays</v>
      </c>
      <c r="S3505" s="6">
        <f t="shared" si="328"/>
        <v>42545.478333333333</v>
      </c>
      <c r="T3505" s="6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4"/>
        <v>1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6">
        <f t="shared" si="328"/>
        <v>42297.748738425929</v>
      </c>
      <c r="T3506" s="6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4"/>
        <v>1.0376000000000001</v>
      </c>
      <c r="P3507">
        <f t="shared" si="325"/>
        <v>64.102564102564102</v>
      </c>
      <c r="Q3507" t="str">
        <f t="shared" si="326"/>
        <v>theater</v>
      </c>
      <c r="R3507" t="str">
        <f t="shared" si="327"/>
        <v>plays</v>
      </c>
      <c r="S3507" s="6">
        <f t="shared" si="328"/>
        <v>41760.935706018521</v>
      </c>
      <c r="T3507" s="6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4"/>
        <v>1.0149999999999999</v>
      </c>
      <c r="P3508">
        <f t="shared" si="325"/>
        <v>103.44827586206897</v>
      </c>
      <c r="Q3508" t="str">
        <f t="shared" si="326"/>
        <v>theater</v>
      </c>
      <c r="R3508" t="str">
        <f t="shared" si="327"/>
        <v>plays</v>
      </c>
      <c r="S3508" s="6">
        <f t="shared" si="328"/>
        <v>41829.734259259261</v>
      </c>
      <c r="T3508" s="6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4"/>
        <v>1.044</v>
      </c>
      <c r="P3509">
        <f t="shared" si="325"/>
        <v>138.88888888888889</v>
      </c>
      <c r="Q3509" t="str">
        <f t="shared" si="326"/>
        <v>theater</v>
      </c>
      <c r="R3509" t="str">
        <f t="shared" si="327"/>
        <v>plays</v>
      </c>
      <c r="S3509" s="6">
        <f t="shared" si="328"/>
        <v>42491.92288194444</v>
      </c>
      <c r="T3509" s="6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4"/>
        <v>1.8</v>
      </c>
      <c r="P3510">
        <f t="shared" si="325"/>
        <v>6.666666666666667</v>
      </c>
      <c r="Q3510" t="str">
        <f t="shared" si="326"/>
        <v>theater</v>
      </c>
      <c r="R3510" t="str">
        <f t="shared" si="327"/>
        <v>plays</v>
      </c>
      <c r="S3510" s="6">
        <f t="shared" si="328"/>
        <v>42477.729780092588</v>
      </c>
      <c r="T3510" s="6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4"/>
        <v>1.0633333333333332</v>
      </c>
      <c r="P3511">
        <f t="shared" si="325"/>
        <v>90.909090909090907</v>
      </c>
      <c r="Q3511" t="str">
        <f t="shared" si="326"/>
        <v>theater</v>
      </c>
      <c r="R3511" t="str">
        <f t="shared" si="327"/>
        <v>plays</v>
      </c>
      <c r="S3511" s="6">
        <f t="shared" si="328"/>
        <v>41950.859560185185</v>
      </c>
      <c r="T3511" s="6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4"/>
        <v>1.0055555555555555</v>
      </c>
      <c r="P3512">
        <f t="shared" si="325"/>
        <v>60</v>
      </c>
      <c r="Q3512" t="str">
        <f t="shared" si="326"/>
        <v>theater</v>
      </c>
      <c r="R3512" t="str">
        <f t="shared" si="327"/>
        <v>plays</v>
      </c>
      <c r="S3512" s="6">
        <f t="shared" si="328"/>
        <v>41802.62090277778</v>
      </c>
      <c r="T3512" s="6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4"/>
        <v>1.012</v>
      </c>
      <c r="P3513">
        <f t="shared" si="325"/>
        <v>78.94736842105263</v>
      </c>
      <c r="Q3513" t="str">
        <f t="shared" si="326"/>
        <v>theater</v>
      </c>
      <c r="R3513" t="str">
        <f t="shared" si="327"/>
        <v>plays</v>
      </c>
      <c r="S3513" s="6">
        <f t="shared" si="328"/>
        <v>41927.873784722222</v>
      </c>
      <c r="T3513" s="6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4"/>
        <v>1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6">
        <f t="shared" si="328"/>
        <v>42057.536944444444</v>
      </c>
      <c r="T3514" s="6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4"/>
        <v>1.1839285714285714</v>
      </c>
      <c r="P3515">
        <f t="shared" si="325"/>
        <v>63.636363636363633</v>
      </c>
      <c r="Q3515" t="str">
        <f t="shared" si="326"/>
        <v>theater</v>
      </c>
      <c r="R3515" t="str">
        <f t="shared" si="327"/>
        <v>plays</v>
      </c>
      <c r="S3515" s="6">
        <f t="shared" si="328"/>
        <v>41781.096203703702</v>
      </c>
      <c r="T3515" s="6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4"/>
        <v>1.1000000000000001</v>
      </c>
      <c r="P3516">
        <f t="shared" si="325"/>
        <v>50</v>
      </c>
      <c r="Q3516" t="str">
        <f t="shared" si="326"/>
        <v>theater</v>
      </c>
      <c r="R3516" t="str">
        <f t="shared" si="327"/>
        <v>plays</v>
      </c>
      <c r="S3516" s="6">
        <f t="shared" si="328"/>
        <v>42020.846666666665</v>
      </c>
      <c r="T3516" s="6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4"/>
        <v>1.0266666666666666</v>
      </c>
      <c r="P3517">
        <f t="shared" si="325"/>
        <v>65.217391304347828</v>
      </c>
      <c r="Q3517" t="str">
        <f t="shared" si="326"/>
        <v>theater</v>
      </c>
      <c r="R3517" t="str">
        <f t="shared" si="327"/>
        <v>plays</v>
      </c>
      <c r="S3517" s="6">
        <f t="shared" si="328"/>
        <v>42125.772812499999</v>
      </c>
      <c r="T3517" s="6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4"/>
        <v>1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6">
        <f t="shared" si="328"/>
        <v>41856.010069444441</v>
      </c>
      <c r="T3518" s="6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4"/>
        <v>1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6">
        <f t="shared" si="328"/>
        <v>41794.817523148151</v>
      </c>
      <c r="T3519" s="6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4"/>
        <v>1.10046</v>
      </c>
      <c r="P3520">
        <f t="shared" si="325"/>
        <v>45.454545454545453</v>
      </c>
      <c r="Q3520" t="str">
        <f t="shared" si="326"/>
        <v>theater</v>
      </c>
      <c r="R3520" t="str">
        <f t="shared" si="327"/>
        <v>plays</v>
      </c>
      <c r="S3520" s="6">
        <f t="shared" si="328"/>
        <v>41893.783553240741</v>
      </c>
      <c r="T3520" s="6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4"/>
        <v>1.0135000000000001</v>
      </c>
      <c r="P3521">
        <f t="shared" si="325"/>
        <v>71.428571428571431</v>
      </c>
      <c r="Q3521" t="str">
        <f t="shared" si="326"/>
        <v>theater</v>
      </c>
      <c r="R3521" t="str">
        <f t="shared" si="327"/>
        <v>plays</v>
      </c>
      <c r="S3521" s="6">
        <f t="shared" si="328"/>
        <v>42037.598958333328</v>
      </c>
      <c r="T3521" s="6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24"/>
        <v>1.0075000000000001</v>
      </c>
      <c r="P3522">
        <f t="shared" si="325"/>
        <v>95.238095238095241</v>
      </c>
      <c r="Q3522" t="str">
        <f t="shared" si="326"/>
        <v>theater</v>
      </c>
      <c r="R3522" t="str">
        <f t="shared" si="327"/>
        <v>plays</v>
      </c>
      <c r="S3522" s="6">
        <f t="shared" si="328"/>
        <v>42227.824212962965</v>
      </c>
      <c r="T3522" s="6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330">E3523/D3523</f>
        <v>1.6942857142857144</v>
      </c>
      <c r="P3523">
        <f t="shared" ref="P3523:P3586" si="331">IFERROR(D3523/L3523,0)</f>
        <v>26.923076923076923</v>
      </c>
      <c r="Q3523" t="str">
        <f t="shared" ref="Q3523:Q3586" si="332">LEFT(N3523,FIND("/",N3523)-1)</f>
        <v>theater</v>
      </c>
      <c r="R3523" t="str">
        <f t="shared" ref="R3523:R3586" si="333">MID(N3523,FIND("/",N3523)+1,100)</f>
        <v>plays</v>
      </c>
      <c r="S3523" s="6">
        <f t="shared" ref="S3523:S3586" si="334">(((J3523/60)/60)/24)+DATE(1970,1,1)</f>
        <v>41881.361342592594</v>
      </c>
      <c r="T3523" s="6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30"/>
        <v>1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6">
        <f t="shared" si="334"/>
        <v>42234.789884259255</v>
      </c>
      <c r="T3524" s="6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0"/>
        <v>1.1365000000000001</v>
      </c>
      <c r="P3525">
        <f t="shared" si="331"/>
        <v>50</v>
      </c>
      <c r="Q3525" t="str">
        <f t="shared" si="332"/>
        <v>theater</v>
      </c>
      <c r="R3525" t="str">
        <f t="shared" si="333"/>
        <v>plays</v>
      </c>
      <c r="S3525" s="6">
        <f t="shared" si="334"/>
        <v>42581.397546296299</v>
      </c>
      <c r="T3525" s="6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0"/>
        <v>1.0156000000000001</v>
      </c>
      <c r="P3526">
        <f t="shared" si="331"/>
        <v>135.13513513513513</v>
      </c>
      <c r="Q3526" t="str">
        <f t="shared" si="332"/>
        <v>theater</v>
      </c>
      <c r="R3526" t="str">
        <f t="shared" si="333"/>
        <v>plays</v>
      </c>
      <c r="S3526" s="6">
        <f t="shared" si="334"/>
        <v>41880.76357638889</v>
      </c>
      <c r="T3526" s="6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0"/>
        <v>1.06</v>
      </c>
      <c r="P3527">
        <f t="shared" si="331"/>
        <v>71.428571428571431</v>
      </c>
      <c r="Q3527" t="str">
        <f t="shared" si="332"/>
        <v>theater</v>
      </c>
      <c r="R3527" t="str">
        <f t="shared" si="333"/>
        <v>plays</v>
      </c>
      <c r="S3527" s="6">
        <f t="shared" si="334"/>
        <v>42214.6956712963</v>
      </c>
      <c r="T3527" s="6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0"/>
        <v>1.02</v>
      </c>
      <c r="P3528">
        <f t="shared" si="331"/>
        <v>97.058823529411768</v>
      </c>
      <c r="Q3528" t="str">
        <f t="shared" si="332"/>
        <v>theater</v>
      </c>
      <c r="R3528" t="str">
        <f t="shared" si="333"/>
        <v>plays</v>
      </c>
      <c r="S3528" s="6">
        <f t="shared" si="334"/>
        <v>42460.335312499999</v>
      </c>
      <c r="T3528" s="6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0"/>
        <v>1.1691666666666667</v>
      </c>
      <c r="P3529">
        <f t="shared" si="331"/>
        <v>69.767441860465112</v>
      </c>
      <c r="Q3529" t="str">
        <f t="shared" si="332"/>
        <v>theater</v>
      </c>
      <c r="R3529" t="str">
        <f t="shared" si="333"/>
        <v>plays</v>
      </c>
      <c r="S3529" s="6">
        <f t="shared" si="334"/>
        <v>42167.023206018523</v>
      </c>
      <c r="T3529" s="6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0"/>
        <v>1.0115151515151515</v>
      </c>
      <c r="P3530">
        <f t="shared" si="331"/>
        <v>44.594594594594597</v>
      </c>
      <c r="Q3530" t="str">
        <f t="shared" si="332"/>
        <v>theater</v>
      </c>
      <c r="R3530" t="str">
        <f t="shared" si="333"/>
        <v>plays</v>
      </c>
      <c r="S3530" s="6">
        <f t="shared" si="334"/>
        <v>42733.50136574074</v>
      </c>
      <c r="T3530" s="6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0"/>
        <v>1.32</v>
      </c>
      <c r="P3531">
        <f t="shared" si="331"/>
        <v>27.777777777777779</v>
      </c>
      <c r="Q3531" t="str">
        <f t="shared" si="332"/>
        <v>theater</v>
      </c>
      <c r="R3531" t="str">
        <f t="shared" si="333"/>
        <v>plays</v>
      </c>
      <c r="S3531" s="6">
        <f t="shared" si="334"/>
        <v>42177.761782407411</v>
      </c>
      <c r="T3531" s="6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0"/>
        <v>1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6">
        <f t="shared" si="334"/>
        <v>42442.623344907406</v>
      </c>
      <c r="T3532" s="6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0"/>
        <v>1.28</v>
      </c>
      <c r="P3533">
        <f t="shared" si="331"/>
        <v>38.46153846153846</v>
      </c>
      <c r="Q3533" t="str">
        <f t="shared" si="332"/>
        <v>theater</v>
      </c>
      <c r="R3533" t="str">
        <f t="shared" si="333"/>
        <v>plays</v>
      </c>
      <c r="S3533" s="6">
        <f t="shared" si="334"/>
        <v>42521.654328703706</v>
      </c>
      <c r="T3533" s="6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0"/>
        <v>1.1895833333333334</v>
      </c>
      <c r="P3534">
        <f t="shared" si="331"/>
        <v>35.555555555555557</v>
      </c>
      <c r="Q3534" t="str">
        <f t="shared" si="332"/>
        <v>theater</v>
      </c>
      <c r="R3534" t="str">
        <f t="shared" si="333"/>
        <v>plays</v>
      </c>
      <c r="S3534" s="6">
        <f t="shared" si="334"/>
        <v>41884.599849537037</v>
      </c>
      <c r="T3534" s="6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0"/>
        <v>1.262</v>
      </c>
      <c r="P3535">
        <f t="shared" si="331"/>
        <v>62.5</v>
      </c>
      <c r="Q3535" t="str">
        <f t="shared" si="332"/>
        <v>theater</v>
      </c>
      <c r="R3535" t="str">
        <f t="shared" si="333"/>
        <v>plays</v>
      </c>
      <c r="S3535" s="6">
        <f t="shared" si="334"/>
        <v>42289.761192129634</v>
      </c>
      <c r="T3535" s="6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0"/>
        <v>1.5620000000000001</v>
      </c>
      <c r="P3536">
        <f t="shared" si="331"/>
        <v>24.509803921568629</v>
      </c>
      <c r="Q3536" t="str">
        <f t="shared" si="332"/>
        <v>theater</v>
      </c>
      <c r="R3536" t="str">
        <f t="shared" si="333"/>
        <v>plays</v>
      </c>
      <c r="S3536" s="6">
        <f t="shared" si="334"/>
        <v>42243.6252662037</v>
      </c>
      <c r="T3536" s="6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0"/>
        <v>1.0315000000000001</v>
      </c>
      <c r="P3537">
        <f t="shared" si="331"/>
        <v>43.478260869565219</v>
      </c>
      <c r="Q3537" t="str">
        <f t="shared" si="332"/>
        <v>theater</v>
      </c>
      <c r="R3537" t="str">
        <f t="shared" si="333"/>
        <v>plays</v>
      </c>
      <c r="S3537" s="6">
        <f t="shared" si="334"/>
        <v>42248.640162037031</v>
      </c>
      <c r="T3537" s="6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0"/>
        <v>1.5333333333333334</v>
      </c>
      <c r="P3538">
        <f t="shared" si="331"/>
        <v>8.8235294117647065</v>
      </c>
      <c r="Q3538" t="str">
        <f t="shared" si="332"/>
        <v>theater</v>
      </c>
      <c r="R3538" t="str">
        <f t="shared" si="333"/>
        <v>plays</v>
      </c>
      <c r="S3538" s="6">
        <f t="shared" si="334"/>
        <v>42328.727141203708</v>
      </c>
      <c r="T3538" s="6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0"/>
        <v>1.8044444444444445</v>
      </c>
      <c r="P3539">
        <f t="shared" si="331"/>
        <v>24.107142857142858</v>
      </c>
      <c r="Q3539" t="str">
        <f t="shared" si="332"/>
        <v>theater</v>
      </c>
      <c r="R3539" t="str">
        <f t="shared" si="333"/>
        <v>plays</v>
      </c>
      <c r="S3539" s="6">
        <f t="shared" si="334"/>
        <v>41923.354351851849</v>
      </c>
      <c r="T3539" s="6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0"/>
        <v>1.2845</v>
      </c>
      <c r="P3540">
        <f t="shared" si="331"/>
        <v>24.096385542168676</v>
      </c>
      <c r="Q3540" t="str">
        <f t="shared" si="332"/>
        <v>theater</v>
      </c>
      <c r="R3540" t="str">
        <f t="shared" si="333"/>
        <v>plays</v>
      </c>
      <c r="S3540" s="6">
        <f t="shared" si="334"/>
        <v>42571.420601851853</v>
      </c>
      <c r="T3540" s="6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0"/>
        <v>1.1966666666666668</v>
      </c>
      <c r="P3541">
        <f t="shared" si="331"/>
        <v>46.153846153846153</v>
      </c>
      <c r="Q3541" t="str">
        <f t="shared" si="332"/>
        <v>theater</v>
      </c>
      <c r="R3541" t="str">
        <f t="shared" si="333"/>
        <v>plays</v>
      </c>
      <c r="S3541" s="6">
        <f t="shared" si="334"/>
        <v>42600.756041666667</v>
      </c>
      <c r="T3541" s="6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0"/>
        <v>1.23</v>
      </c>
      <c r="P3542">
        <f t="shared" si="331"/>
        <v>37.5</v>
      </c>
      <c r="Q3542" t="str">
        <f t="shared" si="332"/>
        <v>theater</v>
      </c>
      <c r="R3542" t="str">
        <f t="shared" si="333"/>
        <v>plays</v>
      </c>
      <c r="S3542" s="6">
        <f t="shared" si="334"/>
        <v>42517.003368055557</v>
      </c>
      <c r="T3542" s="6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0"/>
        <v>1.05</v>
      </c>
      <c r="P3543">
        <f t="shared" si="331"/>
        <v>37.5</v>
      </c>
      <c r="Q3543" t="str">
        <f t="shared" si="332"/>
        <v>theater</v>
      </c>
      <c r="R3543" t="str">
        <f t="shared" si="333"/>
        <v>plays</v>
      </c>
      <c r="S3543" s="6">
        <f t="shared" si="334"/>
        <v>42222.730034722219</v>
      </c>
      <c r="T3543" s="6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0"/>
        <v>1.0223636363636364</v>
      </c>
      <c r="P3544">
        <f t="shared" si="331"/>
        <v>64.705882352941174</v>
      </c>
      <c r="Q3544" t="str">
        <f t="shared" si="332"/>
        <v>theater</v>
      </c>
      <c r="R3544" t="str">
        <f t="shared" si="333"/>
        <v>plays</v>
      </c>
      <c r="S3544" s="6">
        <f t="shared" si="334"/>
        <v>41829.599791666667</v>
      </c>
      <c r="T3544" s="6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0"/>
        <v>1.0466666666666666</v>
      </c>
      <c r="P3545">
        <f t="shared" si="331"/>
        <v>51.724137931034484</v>
      </c>
      <c r="Q3545" t="str">
        <f t="shared" si="332"/>
        <v>theater</v>
      </c>
      <c r="R3545" t="str">
        <f t="shared" si="333"/>
        <v>plays</v>
      </c>
      <c r="S3545" s="6">
        <f t="shared" si="334"/>
        <v>42150.755312499998</v>
      </c>
      <c r="T3545" s="6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0"/>
        <v>1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6">
        <f t="shared" si="334"/>
        <v>42040.831678240742</v>
      </c>
      <c r="T3546" s="6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0"/>
        <v>1.004</v>
      </c>
      <c r="P3547">
        <f t="shared" si="331"/>
        <v>31.25</v>
      </c>
      <c r="Q3547" t="str">
        <f t="shared" si="332"/>
        <v>theater</v>
      </c>
      <c r="R3547" t="str">
        <f t="shared" si="333"/>
        <v>plays</v>
      </c>
      <c r="S3547" s="6">
        <f t="shared" si="334"/>
        <v>42075.807395833333</v>
      </c>
      <c r="T3547" s="6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0"/>
        <v>1.0227272727272727</v>
      </c>
      <c r="P3548">
        <f t="shared" si="331"/>
        <v>57.89473684210526</v>
      </c>
      <c r="Q3548" t="str">
        <f t="shared" si="332"/>
        <v>theater</v>
      </c>
      <c r="R3548" t="str">
        <f t="shared" si="333"/>
        <v>plays</v>
      </c>
      <c r="S3548" s="6">
        <f t="shared" si="334"/>
        <v>42073.660694444443</v>
      </c>
      <c r="T3548" s="6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0"/>
        <v>1.1440928571428572</v>
      </c>
      <c r="P3549">
        <f t="shared" si="331"/>
        <v>104.16666666666667</v>
      </c>
      <c r="Q3549" t="str">
        <f t="shared" si="332"/>
        <v>theater</v>
      </c>
      <c r="R3549" t="str">
        <f t="shared" si="333"/>
        <v>plays</v>
      </c>
      <c r="S3549" s="6">
        <f t="shared" si="334"/>
        <v>42480.078715277778</v>
      </c>
      <c r="T3549" s="6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0"/>
        <v>1.019047619047619</v>
      </c>
      <c r="P3550">
        <f t="shared" si="331"/>
        <v>161.53846153846155</v>
      </c>
      <c r="Q3550" t="str">
        <f t="shared" si="332"/>
        <v>theater</v>
      </c>
      <c r="R3550" t="str">
        <f t="shared" si="333"/>
        <v>plays</v>
      </c>
      <c r="S3550" s="6">
        <f t="shared" si="334"/>
        <v>42411.942291666666</v>
      </c>
      <c r="T3550" s="6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0"/>
        <v>1.02</v>
      </c>
      <c r="P3551">
        <f t="shared" si="331"/>
        <v>23.80952380952381</v>
      </c>
      <c r="Q3551" t="str">
        <f t="shared" si="332"/>
        <v>theater</v>
      </c>
      <c r="R3551" t="str">
        <f t="shared" si="333"/>
        <v>plays</v>
      </c>
      <c r="S3551" s="6">
        <f t="shared" si="334"/>
        <v>42223.394363425927</v>
      </c>
      <c r="T3551" s="6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0"/>
        <v>1.048</v>
      </c>
      <c r="P3552">
        <f t="shared" si="331"/>
        <v>39.0625</v>
      </c>
      <c r="Q3552" t="str">
        <f t="shared" si="332"/>
        <v>theater</v>
      </c>
      <c r="R3552" t="str">
        <f t="shared" si="333"/>
        <v>plays</v>
      </c>
      <c r="S3552" s="6">
        <f t="shared" si="334"/>
        <v>42462.893495370372</v>
      </c>
      <c r="T3552" s="6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0"/>
        <v>1.0183333333333333</v>
      </c>
      <c r="P3553">
        <f t="shared" si="331"/>
        <v>60</v>
      </c>
      <c r="Q3553" t="str">
        <f t="shared" si="332"/>
        <v>theater</v>
      </c>
      <c r="R3553" t="str">
        <f t="shared" si="333"/>
        <v>plays</v>
      </c>
      <c r="S3553" s="6">
        <f t="shared" si="334"/>
        <v>41753.515856481477</v>
      </c>
      <c r="T3553" s="6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0"/>
        <v>1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6">
        <f t="shared" si="334"/>
        <v>41788.587083333332</v>
      </c>
      <c r="T3554" s="6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0"/>
        <v>1.0627272727272727</v>
      </c>
      <c r="P3555">
        <f t="shared" si="331"/>
        <v>52.884615384615387</v>
      </c>
      <c r="Q3555" t="str">
        <f t="shared" si="332"/>
        <v>theater</v>
      </c>
      <c r="R3555" t="str">
        <f t="shared" si="333"/>
        <v>plays</v>
      </c>
      <c r="S3555" s="6">
        <f t="shared" si="334"/>
        <v>42196.028703703705</v>
      </c>
      <c r="T3555" s="6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0"/>
        <v>1.1342219999999998</v>
      </c>
      <c r="P3556">
        <f t="shared" si="331"/>
        <v>94.339622641509436</v>
      </c>
      <c r="Q3556" t="str">
        <f t="shared" si="332"/>
        <v>theater</v>
      </c>
      <c r="R3556" t="str">
        <f t="shared" si="333"/>
        <v>plays</v>
      </c>
      <c r="S3556" s="6">
        <f t="shared" si="334"/>
        <v>42016.050451388888</v>
      </c>
      <c r="T3556" s="6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0"/>
        <v>1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6">
        <f t="shared" si="334"/>
        <v>42661.442060185189</v>
      </c>
      <c r="T3557" s="6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0"/>
        <v>1.0045454545454546</v>
      </c>
      <c r="P3558">
        <f t="shared" si="331"/>
        <v>110</v>
      </c>
      <c r="Q3558" t="str">
        <f t="shared" si="332"/>
        <v>theater</v>
      </c>
      <c r="R3558" t="str">
        <f t="shared" si="333"/>
        <v>plays</v>
      </c>
      <c r="S3558" s="6">
        <f t="shared" si="334"/>
        <v>41808.649583333332</v>
      </c>
      <c r="T3558" s="6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0"/>
        <v>1.0003599999999999</v>
      </c>
      <c r="P3559">
        <f t="shared" si="331"/>
        <v>179.21146953405017</v>
      </c>
      <c r="Q3559" t="str">
        <f t="shared" si="332"/>
        <v>theater</v>
      </c>
      <c r="R3559" t="str">
        <f t="shared" si="333"/>
        <v>plays</v>
      </c>
      <c r="S3559" s="6">
        <f t="shared" si="334"/>
        <v>41730.276747685188</v>
      </c>
      <c r="T3559" s="6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0"/>
        <v>1.44</v>
      </c>
      <c r="P3560">
        <f t="shared" si="331"/>
        <v>15.909090909090908</v>
      </c>
      <c r="Q3560" t="str">
        <f t="shared" si="332"/>
        <v>theater</v>
      </c>
      <c r="R3560" t="str">
        <f t="shared" si="333"/>
        <v>plays</v>
      </c>
      <c r="S3560" s="6">
        <f t="shared" si="334"/>
        <v>42139.816840277781</v>
      </c>
      <c r="T3560" s="6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0"/>
        <v>1.0349999999999999</v>
      </c>
      <c r="P3561">
        <f t="shared" si="331"/>
        <v>41.666666666666664</v>
      </c>
      <c r="Q3561" t="str">
        <f t="shared" si="332"/>
        <v>theater</v>
      </c>
      <c r="R3561" t="str">
        <f t="shared" si="333"/>
        <v>plays</v>
      </c>
      <c r="S3561" s="6">
        <f t="shared" si="334"/>
        <v>42194.096157407403</v>
      </c>
      <c r="T3561" s="6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0"/>
        <v>1.0843750000000001</v>
      </c>
      <c r="P3562">
        <f t="shared" si="331"/>
        <v>43.243243243243242</v>
      </c>
      <c r="Q3562" t="str">
        <f t="shared" si="332"/>
        <v>theater</v>
      </c>
      <c r="R3562" t="str">
        <f t="shared" si="333"/>
        <v>plays</v>
      </c>
      <c r="S3562" s="6">
        <f t="shared" si="334"/>
        <v>42115.889652777783</v>
      </c>
      <c r="T3562" s="6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0"/>
        <v>1.024</v>
      </c>
      <c r="P3563">
        <f t="shared" si="331"/>
        <v>46.296296296296298</v>
      </c>
      <c r="Q3563" t="str">
        <f t="shared" si="332"/>
        <v>theater</v>
      </c>
      <c r="R3563" t="str">
        <f t="shared" si="333"/>
        <v>plays</v>
      </c>
      <c r="S3563" s="6">
        <f t="shared" si="334"/>
        <v>42203.680300925931</v>
      </c>
      <c r="T3563" s="6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0"/>
        <v>1.4888888888888889</v>
      </c>
      <c r="P3564">
        <f t="shared" si="331"/>
        <v>10.161290322580646</v>
      </c>
      <c r="Q3564" t="str">
        <f t="shared" si="332"/>
        <v>theater</v>
      </c>
      <c r="R3564" t="str">
        <f t="shared" si="333"/>
        <v>plays</v>
      </c>
      <c r="S3564" s="6">
        <f t="shared" si="334"/>
        <v>42433.761886574073</v>
      </c>
      <c r="T3564" s="6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0"/>
        <v>1.0549000000000002</v>
      </c>
      <c r="P3565">
        <f t="shared" si="331"/>
        <v>20</v>
      </c>
      <c r="Q3565" t="str">
        <f t="shared" si="332"/>
        <v>theater</v>
      </c>
      <c r="R3565" t="str">
        <f t="shared" si="333"/>
        <v>plays</v>
      </c>
      <c r="S3565" s="6">
        <f t="shared" si="334"/>
        <v>42555.671944444446</v>
      </c>
      <c r="T3565" s="6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0"/>
        <v>1.0049999999999999</v>
      </c>
      <c r="P3566">
        <f t="shared" si="331"/>
        <v>58.823529411764703</v>
      </c>
      <c r="Q3566" t="str">
        <f t="shared" si="332"/>
        <v>theater</v>
      </c>
      <c r="R3566" t="str">
        <f t="shared" si="333"/>
        <v>plays</v>
      </c>
      <c r="S3566" s="6">
        <f t="shared" si="334"/>
        <v>42236.623252314821</v>
      </c>
      <c r="T3566" s="6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0"/>
        <v>1.3055555555555556</v>
      </c>
      <c r="P3567">
        <f t="shared" si="331"/>
        <v>75</v>
      </c>
      <c r="Q3567" t="str">
        <f t="shared" si="332"/>
        <v>theater</v>
      </c>
      <c r="R3567" t="str">
        <f t="shared" si="333"/>
        <v>plays</v>
      </c>
      <c r="S3567" s="6">
        <f t="shared" si="334"/>
        <v>41974.743148148147</v>
      </c>
      <c r="T3567" s="6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0"/>
        <v>1.0475000000000001</v>
      </c>
      <c r="P3568">
        <f t="shared" si="331"/>
        <v>52.631578947368418</v>
      </c>
      <c r="Q3568" t="str">
        <f t="shared" si="332"/>
        <v>theater</v>
      </c>
      <c r="R3568" t="str">
        <f t="shared" si="333"/>
        <v>plays</v>
      </c>
      <c r="S3568" s="6">
        <f t="shared" si="334"/>
        <v>41997.507905092592</v>
      </c>
      <c r="T3568" s="6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0"/>
        <v>1.0880000000000001</v>
      </c>
      <c r="P3569">
        <f t="shared" si="331"/>
        <v>24.390243902439025</v>
      </c>
      <c r="Q3569" t="str">
        <f t="shared" si="332"/>
        <v>theater</v>
      </c>
      <c r="R3569" t="str">
        <f t="shared" si="333"/>
        <v>plays</v>
      </c>
      <c r="S3569" s="6">
        <f t="shared" si="334"/>
        <v>42135.810694444444</v>
      </c>
      <c r="T3569" s="6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0"/>
        <v>1.1100000000000001</v>
      </c>
      <c r="P3570">
        <f t="shared" si="331"/>
        <v>52.631578947368418</v>
      </c>
      <c r="Q3570" t="str">
        <f t="shared" si="332"/>
        <v>theater</v>
      </c>
      <c r="R3570" t="str">
        <f t="shared" si="333"/>
        <v>plays</v>
      </c>
      <c r="S3570" s="6">
        <f t="shared" si="334"/>
        <v>41869.740671296298</v>
      </c>
      <c r="T3570" s="6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0"/>
        <v>1.0047999999999999</v>
      </c>
      <c r="P3571">
        <f t="shared" si="331"/>
        <v>121.95121951219512</v>
      </c>
      <c r="Q3571" t="str">
        <f t="shared" si="332"/>
        <v>theater</v>
      </c>
      <c r="R3571" t="str">
        <f t="shared" si="333"/>
        <v>plays</v>
      </c>
      <c r="S3571" s="6">
        <f t="shared" si="334"/>
        <v>41982.688611111109</v>
      </c>
      <c r="T3571" s="6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0"/>
        <v>1.1435</v>
      </c>
      <c r="P3572">
        <f t="shared" si="331"/>
        <v>76.92307692307692</v>
      </c>
      <c r="Q3572" t="str">
        <f t="shared" si="332"/>
        <v>theater</v>
      </c>
      <c r="R3572" t="str">
        <f t="shared" si="333"/>
        <v>plays</v>
      </c>
      <c r="S3572" s="6">
        <f t="shared" si="334"/>
        <v>41976.331979166673</v>
      </c>
      <c r="T3572" s="6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0"/>
        <v>1.2206666666666666</v>
      </c>
      <c r="P3573">
        <f t="shared" si="331"/>
        <v>60</v>
      </c>
      <c r="Q3573" t="str">
        <f t="shared" si="332"/>
        <v>theater</v>
      </c>
      <c r="R3573" t="str">
        <f t="shared" si="333"/>
        <v>plays</v>
      </c>
      <c r="S3573" s="6">
        <f t="shared" si="334"/>
        <v>41912.858946759261</v>
      </c>
      <c r="T3573" s="6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0"/>
        <v>1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6">
        <f t="shared" si="334"/>
        <v>42146.570393518516</v>
      </c>
      <c r="T3574" s="6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0"/>
        <v>1.028</v>
      </c>
      <c r="P3575">
        <f t="shared" si="331"/>
        <v>38.46153846153846</v>
      </c>
      <c r="Q3575" t="str">
        <f t="shared" si="332"/>
        <v>theater</v>
      </c>
      <c r="R3575" t="str">
        <f t="shared" si="333"/>
        <v>plays</v>
      </c>
      <c r="S3575" s="6">
        <f t="shared" si="334"/>
        <v>41921.375532407408</v>
      </c>
      <c r="T3575" s="6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0"/>
        <v>1.0612068965517241</v>
      </c>
      <c r="P3576">
        <f t="shared" si="331"/>
        <v>128.88888888888889</v>
      </c>
      <c r="Q3576" t="str">
        <f t="shared" si="332"/>
        <v>theater</v>
      </c>
      <c r="R3576" t="str">
        <f t="shared" si="333"/>
        <v>plays</v>
      </c>
      <c r="S3576" s="6">
        <f t="shared" si="334"/>
        <v>41926.942685185182</v>
      </c>
      <c r="T3576" s="6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0"/>
        <v>1.0133000000000001</v>
      </c>
      <c r="P3577">
        <f t="shared" si="331"/>
        <v>98.039215686274517</v>
      </c>
      <c r="Q3577" t="str">
        <f t="shared" si="332"/>
        <v>theater</v>
      </c>
      <c r="R3577" t="str">
        <f t="shared" si="333"/>
        <v>plays</v>
      </c>
      <c r="S3577" s="6">
        <f t="shared" si="334"/>
        <v>42561.783877314811</v>
      </c>
      <c r="T3577" s="6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0"/>
        <v>1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6">
        <f t="shared" si="334"/>
        <v>42649.54923611111</v>
      </c>
      <c r="T3578" s="6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0"/>
        <v>1.3</v>
      </c>
      <c r="P3579">
        <f t="shared" si="331"/>
        <v>22.222222222222221</v>
      </c>
      <c r="Q3579" t="str">
        <f t="shared" si="332"/>
        <v>theater</v>
      </c>
      <c r="R3579" t="str">
        <f t="shared" si="333"/>
        <v>plays</v>
      </c>
      <c r="S3579" s="6">
        <f t="shared" si="334"/>
        <v>42093.786840277782</v>
      </c>
      <c r="T3579" s="6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0"/>
        <v>1.0001333333333333</v>
      </c>
      <c r="P3580">
        <f t="shared" si="331"/>
        <v>40.54054054054054</v>
      </c>
      <c r="Q3580" t="str">
        <f t="shared" si="332"/>
        <v>theater</v>
      </c>
      <c r="R3580" t="str">
        <f t="shared" si="333"/>
        <v>plays</v>
      </c>
      <c r="S3580" s="6">
        <f t="shared" si="334"/>
        <v>42460.733530092592</v>
      </c>
      <c r="T3580" s="6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0"/>
        <v>1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6">
        <f t="shared" si="334"/>
        <v>42430.762222222227</v>
      </c>
      <c r="T3581" s="6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0"/>
        <v>1.1388888888888888</v>
      </c>
      <c r="P3582">
        <f t="shared" si="331"/>
        <v>33.333333333333336</v>
      </c>
      <c r="Q3582" t="str">
        <f t="shared" si="332"/>
        <v>theater</v>
      </c>
      <c r="R3582" t="str">
        <f t="shared" si="333"/>
        <v>plays</v>
      </c>
      <c r="S3582" s="6">
        <f t="shared" si="334"/>
        <v>42026.176180555558</v>
      </c>
      <c r="T3582" s="6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0"/>
        <v>1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6">
        <f t="shared" si="334"/>
        <v>41836.471180555556</v>
      </c>
      <c r="T3583" s="6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0"/>
        <v>2.87</v>
      </c>
      <c r="P3584">
        <f t="shared" si="331"/>
        <v>20.408163265306122</v>
      </c>
      <c r="Q3584" t="str">
        <f t="shared" si="332"/>
        <v>theater</v>
      </c>
      <c r="R3584" t="str">
        <f t="shared" si="333"/>
        <v>plays</v>
      </c>
      <c r="S3584" s="6">
        <f t="shared" si="334"/>
        <v>42451.095856481479</v>
      </c>
      <c r="T3584" s="6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0"/>
        <v>1.085</v>
      </c>
      <c r="P3585">
        <f t="shared" si="331"/>
        <v>125</v>
      </c>
      <c r="Q3585" t="str">
        <f t="shared" si="332"/>
        <v>theater</v>
      </c>
      <c r="R3585" t="str">
        <f t="shared" si="333"/>
        <v>plays</v>
      </c>
      <c r="S3585" s="6">
        <f t="shared" si="334"/>
        <v>42418.425983796296</v>
      </c>
      <c r="T3585" s="6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30"/>
        <v>1.155</v>
      </c>
      <c r="P3586">
        <f t="shared" si="331"/>
        <v>26.785714285714285</v>
      </c>
      <c r="Q3586" t="str">
        <f t="shared" si="332"/>
        <v>theater</v>
      </c>
      <c r="R3586" t="str">
        <f t="shared" si="333"/>
        <v>plays</v>
      </c>
      <c r="S3586" s="6">
        <f t="shared" si="334"/>
        <v>42168.316481481481</v>
      </c>
      <c r="T3586" s="6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336">E3587/D3587</f>
        <v>1.1911764705882353</v>
      </c>
      <c r="P3587">
        <f t="shared" ref="P3587:P3650" si="337">IFERROR(D3587/L3587,0)</f>
        <v>147.82608695652175</v>
      </c>
      <c r="Q3587" t="str">
        <f t="shared" ref="Q3587:Q3650" si="338">LEFT(N3587,FIND("/",N3587)-1)</f>
        <v>theater</v>
      </c>
      <c r="R3587" t="str">
        <f t="shared" ref="R3587:R3650" si="339">MID(N3587,FIND("/",N3587)+1,100)</f>
        <v>plays</v>
      </c>
      <c r="S3587" s="6">
        <f t="shared" ref="S3587:S3650" si="340">(((J3587/60)/60)/24)+DATE(1970,1,1)</f>
        <v>41964.716319444444</v>
      </c>
      <c r="T3587" s="6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6"/>
        <v>1.0942666666666667</v>
      </c>
      <c r="P3588">
        <f t="shared" si="337"/>
        <v>138.88888888888889</v>
      </c>
      <c r="Q3588" t="str">
        <f t="shared" si="338"/>
        <v>theater</v>
      </c>
      <c r="R3588" t="str">
        <f t="shared" si="339"/>
        <v>plays</v>
      </c>
      <c r="S3588" s="6">
        <f t="shared" si="340"/>
        <v>42576.697569444441</v>
      </c>
      <c r="T3588" s="6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36"/>
        <v>1.266</v>
      </c>
      <c r="P3589">
        <f t="shared" si="337"/>
        <v>17.857142857142858</v>
      </c>
      <c r="Q3589" t="str">
        <f t="shared" si="338"/>
        <v>theater</v>
      </c>
      <c r="R3589" t="str">
        <f t="shared" si="339"/>
        <v>plays</v>
      </c>
      <c r="S3589" s="6">
        <f t="shared" si="340"/>
        <v>42503.539976851855</v>
      </c>
      <c r="T3589" s="6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36"/>
        <v>1.0049999999999999</v>
      </c>
      <c r="P3590">
        <f t="shared" si="337"/>
        <v>18.181818181818183</v>
      </c>
      <c r="Q3590" t="str">
        <f t="shared" si="338"/>
        <v>theater</v>
      </c>
      <c r="R3590" t="str">
        <f t="shared" si="339"/>
        <v>plays</v>
      </c>
      <c r="S3590" s="6">
        <f t="shared" si="340"/>
        <v>42101.828819444447</v>
      </c>
      <c r="T3590" s="6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36"/>
        <v>1.2749999999999999</v>
      </c>
      <c r="P3591">
        <f t="shared" si="337"/>
        <v>64.516129032258064</v>
      </c>
      <c r="Q3591" t="str">
        <f t="shared" si="338"/>
        <v>theater</v>
      </c>
      <c r="R3591" t="str">
        <f t="shared" si="339"/>
        <v>plays</v>
      </c>
      <c r="S3591" s="6">
        <f t="shared" si="340"/>
        <v>42125.647534722222</v>
      </c>
      <c r="T3591" s="6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36"/>
        <v>1.0005999999999999</v>
      </c>
      <c r="P3592">
        <f t="shared" si="337"/>
        <v>68.493150684931507</v>
      </c>
      <c r="Q3592" t="str">
        <f t="shared" si="338"/>
        <v>theater</v>
      </c>
      <c r="R3592" t="str">
        <f t="shared" si="339"/>
        <v>plays</v>
      </c>
      <c r="S3592" s="6">
        <f t="shared" si="340"/>
        <v>41902.333726851852</v>
      </c>
      <c r="T3592" s="6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36"/>
        <v>1.75</v>
      </c>
      <c r="P3593">
        <f t="shared" si="337"/>
        <v>38.888888888888886</v>
      </c>
      <c r="Q3593" t="str">
        <f t="shared" si="338"/>
        <v>theater</v>
      </c>
      <c r="R3593" t="str">
        <f t="shared" si="339"/>
        <v>plays</v>
      </c>
      <c r="S3593" s="6">
        <f t="shared" si="340"/>
        <v>42003.948425925926</v>
      </c>
      <c r="T3593" s="6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36"/>
        <v>1.2725</v>
      </c>
      <c r="P3594">
        <f t="shared" si="337"/>
        <v>57.142857142857146</v>
      </c>
      <c r="Q3594" t="str">
        <f t="shared" si="338"/>
        <v>theater</v>
      </c>
      <c r="R3594" t="str">
        <f t="shared" si="339"/>
        <v>plays</v>
      </c>
      <c r="S3594" s="6">
        <f t="shared" si="340"/>
        <v>41988.829942129625</v>
      </c>
      <c r="T3594" s="6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36"/>
        <v>1.1063333333333334</v>
      </c>
      <c r="P3595">
        <f t="shared" si="337"/>
        <v>69.767441860465112</v>
      </c>
      <c r="Q3595" t="str">
        <f t="shared" si="338"/>
        <v>theater</v>
      </c>
      <c r="R3595" t="str">
        <f t="shared" si="339"/>
        <v>plays</v>
      </c>
      <c r="S3595" s="6">
        <f t="shared" si="340"/>
        <v>41974.898599537039</v>
      </c>
      <c r="T3595" s="6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36"/>
        <v>1.2593749999999999</v>
      </c>
      <c r="P3596">
        <f t="shared" si="337"/>
        <v>44.444444444444443</v>
      </c>
      <c r="Q3596" t="str">
        <f t="shared" si="338"/>
        <v>theater</v>
      </c>
      <c r="R3596" t="str">
        <f t="shared" si="339"/>
        <v>plays</v>
      </c>
      <c r="S3596" s="6">
        <f t="shared" si="340"/>
        <v>42592.066921296297</v>
      </c>
      <c r="T3596" s="6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36"/>
        <v>1.1850000000000001</v>
      </c>
      <c r="P3597">
        <f t="shared" si="337"/>
        <v>41.935483870967744</v>
      </c>
      <c r="Q3597" t="str">
        <f t="shared" si="338"/>
        <v>theater</v>
      </c>
      <c r="R3597" t="str">
        <f t="shared" si="339"/>
        <v>plays</v>
      </c>
      <c r="S3597" s="6">
        <f t="shared" si="340"/>
        <v>42050.008368055554</v>
      </c>
      <c r="T3597" s="6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36"/>
        <v>1.0772727272727274</v>
      </c>
      <c r="P3598">
        <f t="shared" si="337"/>
        <v>73.333333333333329</v>
      </c>
      <c r="Q3598" t="str">
        <f t="shared" si="338"/>
        <v>theater</v>
      </c>
      <c r="R3598" t="str">
        <f t="shared" si="339"/>
        <v>plays</v>
      </c>
      <c r="S3598" s="6">
        <f t="shared" si="340"/>
        <v>41856.715069444443</v>
      </c>
      <c r="T3598" s="6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36"/>
        <v>1.026</v>
      </c>
      <c r="P3599">
        <f t="shared" si="337"/>
        <v>75.757575757575751</v>
      </c>
      <c r="Q3599" t="str">
        <f t="shared" si="338"/>
        <v>theater</v>
      </c>
      <c r="R3599" t="str">
        <f t="shared" si="339"/>
        <v>plays</v>
      </c>
      <c r="S3599" s="6">
        <f t="shared" si="340"/>
        <v>42417.585532407407</v>
      </c>
      <c r="T3599" s="6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36"/>
        <v>1.101</v>
      </c>
      <c r="P3600">
        <f t="shared" si="337"/>
        <v>37.037037037037038</v>
      </c>
      <c r="Q3600" t="str">
        <f t="shared" si="338"/>
        <v>theater</v>
      </c>
      <c r="R3600" t="str">
        <f t="shared" si="339"/>
        <v>plays</v>
      </c>
      <c r="S3600" s="6">
        <f t="shared" si="340"/>
        <v>41866.79886574074</v>
      </c>
      <c r="T3600" s="6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36"/>
        <v>2.02</v>
      </c>
      <c r="P3601">
        <f t="shared" si="337"/>
        <v>29.411764705882351</v>
      </c>
      <c r="Q3601" t="str">
        <f t="shared" si="338"/>
        <v>theater</v>
      </c>
      <c r="R3601" t="str">
        <f t="shared" si="339"/>
        <v>plays</v>
      </c>
      <c r="S3601" s="6">
        <f t="shared" si="340"/>
        <v>42220.79487268519</v>
      </c>
      <c r="T3601" s="6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36"/>
        <v>1.3</v>
      </c>
      <c r="P3602">
        <f t="shared" si="337"/>
        <v>2.5</v>
      </c>
      <c r="Q3602" t="str">
        <f t="shared" si="338"/>
        <v>theater</v>
      </c>
      <c r="R3602" t="str">
        <f t="shared" si="339"/>
        <v>plays</v>
      </c>
      <c r="S3602" s="6">
        <f t="shared" si="340"/>
        <v>42628.849120370374</v>
      </c>
      <c r="T3602" s="6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36"/>
        <v>1.0435000000000001</v>
      </c>
      <c r="P3603">
        <f t="shared" si="337"/>
        <v>37.735849056603776</v>
      </c>
      <c r="Q3603" t="str">
        <f t="shared" si="338"/>
        <v>theater</v>
      </c>
      <c r="R3603" t="str">
        <f t="shared" si="339"/>
        <v>plays</v>
      </c>
      <c r="S3603" s="6">
        <f t="shared" si="340"/>
        <v>41990.99863425926</v>
      </c>
      <c r="T3603" s="6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36"/>
        <v>1.0004999999999999</v>
      </c>
      <c r="P3604">
        <f t="shared" si="337"/>
        <v>81.632653061224488</v>
      </c>
      <c r="Q3604" t="str">
        <f t="shared" si="338"/>
        <v>theater</v>
      </c>
      <c r="R3604" t="str">
        <f t="shared" si="339"/>
        <v>plays</v>
      </c>
      <c r="S3604" s="6">
        <f t="shared" si="340"/>
        <v>42447.894432870366</v>
      </c>
      <c r="T3604" s="6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36"/>
        <v>1.7066666666666668</v>
      </c>
      <c r="P3605">
        <f t="shared" si="337"/>
        <v>26.315789473684209</v>
      </c>
      <c r="Q3605" t="str">
        <f t="shared" si="338"/>
        <v>theater</v>
      </c>
      <c r="R3605" t="str">
        <f t="shared" si="339"/>
        <v>plays</v>
      </c>
      <c r="S3605" s="6">
        <f t="shared" si="340"/>
        <v>42283.864351851851</v>
      </c>
      <c r="T3605" s="6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36"/>
        <v>1.1283333333333334</v>
      </c>
      <c r="P3606">
        <f t="shared" si="337"/>
        <v>43.478260869565219</v>
      </c>
      <c r="Q3606" t="str">
        <f t="shared" si="338"/>
        <v>theater</v>
      </c>
      <c r="R3606" t="str">
        <f t="shared" si="339"/>
        <v>plays</v>
      </c>
      <c r="S3606" s="6">
        <f t="shared" si="340"/>
        <v>42483.015694444446</v>
      </c>
      <c r="T3606" s="6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36"/>
        <v>1.84</v>
      </c>
      <c r="P3607">
        <f t="shared" si="337"/>
        <v>16.666666666666668</v>
      </c>
      <c r="Q3607" t="str">
        <f t="shared" si="338"/>
        <v>theater</v>
      </c>
      <c r="R3607" t="str">
        <f t="shared" si="339"/>
        <v>plays</v>
      </c>
      <c r="S3607" s="6">
        <f t="shared" si="340"/>
        <v>42383.793124999997</v>
      </c>
      <c r="T3607" s="6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36"/>
        <v>1.3026666666666666</v>
      </c>
      <c r="P3608">
        <f t="shared" si="337"/>
        <v>46.875</v>
      </c>
      <c r="Q3608" t="str">
        <f t="shared" si="338"/>
        <v>theater</v>
      </c>
      <c r="R3608" t="str">
        <f t="shared" si="339"/>
        <v>plays</v>
      </c>
      <c r="S3608" s="6">
        <f t="shared" si="340"/>
        <v>42566.604826388888</v>
      </c>
      <c r="T3608" s="6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36"/>
        <v>1.0545454545454545</v>
      </c>
      <c r="P3609">
        <f t="shared" si="337"/>
        <v>27.5</v>
      </c>
      <c r="Q3609" t="str">
        <f t="shared" si="338"/>
        <v>theater</v>
      </c>
      <c r="R3609" t="str">
        <f t="shared" si="339"/>
        <v>plays</v>
      </c>
      <c r="S3609" s="6">
        <f t="shared" si="340"/>
        <v>42338.963912037041</v>
      </c>
      <c r="T3609" s="6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6"/>
        <v>1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6">
        <f t="shared" si="340"/>
        <v>42506.709375000006</v>
      </c>
      <c r="T3610" s="6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36"/>
        <v>1.5331632653061225</v>
      </c>
      <c r="P3611">
        <f t="shared" si="337"/>
        <v>93.333333333333329</v>
      </c>
      <c r="Q3611" t="str">
        <f t="shared" si="338"/>
        <v>theater</v>
      </c>
      <c r="R3611" t="str">
        <f t="shared" si="339"/>
        <v>plays</v>
      </c>
      <c r="S3611" s="6">
        <f t="shared" si="340"/>
        <v>42429.991724537031</v>
      </c>
      <c r="T3611" s="6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36"/>
        <v>1.623</v>
      </c>
      <c r="P3612">
        <f t="shared" si="337"/>
        <v>32.258064516129032</v>
      </c>
      <c r="Q3612" t="str">
        <f t="shared" si="338"/>
        <v>theater</v>
      </c>
      <c r="R3612" t="str">
        <f t="shared" si="339"/>
        <v>plays</v>
      </c>
      <c r="S3612" s="6">
        <f t="shared" si="340"/>
        <v>42203.432129629626</v>
      </c>
      <c r="T3612" s="6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36"/>
        <v>1.36</v>
      </c>
      <c r="P3613">
        <f t="shared" si="337"/>
        <v>49.019607843137258</v>
      </c>
      <c r="Q3613" t="str">
        <f t="shared" si="338"/>
        <v>theater</v>
      </c>
      <c r="R3613" t="str">
        <f t="shared" si="339"/>
        <v>plays</v>
      </c>
      <c r="S3613" s="6">
        <f t="shared" si="340"/>
        <v>42072.370381944449</v>
      </c>
      <c r="T3613" s="6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36"/>
        <v>1.444</v>
      </c>
      <c r="P3614">
        <f t="shared" si="337"/>
        <v>87.719298245614041</v>
      </c>
      <c r="Q3614" t="str">
        <f t="shared" si="338"/>
        <v>theater</v>
      </c>
      <c r="R3614" t="str">
        <f t="shared" si="339"/>
        <v>plays</v>
      </c>
      <c r="S3614" s="6">
        <f t="shared" si="340"/>
        <v>41789.726979166669</v>
      </c>
      <c r="T3614" s="6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36"/>
        <v>1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6">
        <f t="shared" si="340"/>
        <v>41788.58997685185</v>
      </c>
      <c r="T3615" s="6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36"/>
        <v>1.008</v>
      </c>
      <c r="P3616">
        <f t="shared" si="337"/>
        <v>35.2112676056338</v>
      </c>
      <c r="Q3616" t="str">
        <f t="shared" si="338"/>
        <v>theater</v>
      </c>
      <c r="R3616" t="str">
        <f t="shared" si="339"/>
        <v>plays</v>
      </c>
      <c r="S3616" s="6">
        <f t="shared" si="340"/>
        <v>42144.041851851856</v>
      </c>
      <c r="T3616" s="6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36"/>
        <v>1.0680000000000001</v>
      </c>
      <c r="P3617">
        <f t="shared" si="337"/>
        <v>34.722222222222221</v>
      </c>
      <c r="Q3617" t="str">
        <f t="shared" si="338"/>
        <v>theater</v>
      </c>
      <c r="R3617" t="str">
        <f t="shared" si="339"/>
        <v>plays</v>
      </c>
      <c r="S3617" s="6">
        <f t="shared" si="340"/>
        <v>42318.593703703707</v>
      </c>
      <c r="T3617" s="6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36"/>
        <v>1.248</v>
      </c>
      <c r="P3618">
        <f t="shared" si="337"/>
        <v>55.555555555555557</v>
      </c>
      <c r="Q3618" t="str">
        <f t="shared" si="338"/>
        <v>theater</v>
      </c>
      <c r="R3618" t="str">
        <f t="shared" si="339"/>
        <v>plays</v>
      </c>
      <c r="S3618" s="6">
        <f t="shared" si="340"/>
        <v>42052.949814814812</v>
      </c>
      <c r="T3618" s="6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36"/>
        <v>1.1891891891891893</v>
      </c>
      <c r="P3619">
        <f t="shared" si="337"/>
        <v>14.509803921568627</v>
      </c>
      <c r="Q3619" t="str">
        <f t="shared" si="338"/>
        <v>theater</v>
      </c>
      <c r="R3619" t="str">
        <f t="shared" si="339"/>
        <v>plays</v>
      </c>
      <c r="S3619" s="6">
        <f t="shared" si="340"/>
        <v>42779.610289351855</v>
      </c>
      <c r="T3619" s="6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36"/>
        <v>1.01</v>
      </c>
      <c r="P3620">
        <f t="shared" si="337"/>
        <v>35.714285714285715</v>
      </c>
      <c r="Q3620" t="str">
        <f t="shared" si="338"/>
        <v>theater</v>
      </c>
      <c r="R3620" t="str">
        <f t="shared" si="339"/>
        <v>plays</v>
      </c>
      <c r="S3620" s="6">
        <f t="shared" si="340"/>
        <v>42128.627893518518</v>
      </c>
      <c r="T3620" s="6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36"/>
        <v>1.1299999999999999</v>
      </c>
      <c r="P3621">
        <f t="shared" si="337"/>
        <v>58.823529411764703</v>
      </c>
      <c r="Q3621" t="str">
        <f t="shared" si="338"/>
        <v>theater</v>
      </c>
      <c r="R3621" t="str">
        <f t="shared" si="339"/>
        <v>plays</v>
      </c>
      <c r="S3621" s="6">
        <f t="shared" si="340"/>
        <v>42661.132245370376</v>
      </c>
      <c r="T3621" s="6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36"/>
        <v>1.0519047619047619</v>
      </c>
      <c r="P3622">
        <f t="shared" si="337"/>
        <v>53.299492385786799</v>
      </c>
      <c r="Q3622" t="str">
        <f t="shared" si="338"/>
        <v>theater</v>
      </c>
      <c r="R3622" t="str">
        <f t="shared" si="339"/>
        <v>plays</v>
      </c>
      <c r="S3622" s="6">
        <f t="shared" si="340"/>
        <v>42037.938206018516</v>
      </c>
      <c r="T3622" s="6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36"/>
        <v>1.0973333333333333</v>
      </c>
      <c r="P3623">
        <f t="shared" si="337"/>
        <v>42.857142857142854</v>
      </c>
      <c r="Q3623" t="str">
        <f t="shared" si="338"/>
        <v>theater</v>
      </c>
      <c r="R3623" t="str">
        <f t="shared" si="339"/>
        <v>plays</v>
      </c>
      <c r="S3623" s="6">
        <f t="shared" si="340"/>
        <v>42619.935694444444</v>
      </c>
      <c r="T3623" s="6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36"/>
        <v>1.00099</v>
      </c>
      <c r="P3624">
        <f t="shared" si="337"/>
        <v>47.61904761904762</v>
      </c>
      <c r="Q3624" t="str">
        <f t="shared" si="338"/>
        <v>theater</v>
      </c>
      <c r="R3624" t="str">
        <f t="shared" si="339"/>
        <v>plays</v>
      </c>
      <c r="S3624" s="6">
        <f t="shared" si="340"/>
        <v>41877.221886574072</v>
      </c>
      <c r="T3624" s="6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36"/>
        <v>1.2</v>
      </c>
      <c r="P3625">
        <f t="shared" si="337"/>
        <v>73.529411764705884</v>
      </c>
      <c r="Q3625" t="str">
        <f t="shared" si="338"/>
        <v>theater</v>
      </c>
      <c r="R3625" t="str">
        <f t="shared" si="339"/>
        <v>plays</v>
      </c>
      <c r="S3625" s="6">
        <f t="shared" si="340"/>
        <v>41828.736921296295</v>
      </c>
      <c r="T3625" s="6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36"/>
        <v>1.0493333333333332</v>
      </c>
      <c r="P3626">
        <f t="shared" si="337"/>
        <v>76.92307692307692</v>
      </c>
      <c r="Q3626" t="str">
        <f t="shared" si="338"/>
        <v>theater</v>
      </c>
      <c r="R3626" t="str">
        <f t="shared" si="339"/>
        <v>plays</v>
      </c>
      <c r="S3626" s="6">
        <f t="shared" si="340"/>
        <v>42545.774189814809</v>
      </c>
      <c r="T3626" s="6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36"/>
        <v>1.0266666666666666</v>
      </c>
      <c r="P3627">
        <f t="shared" si="337"/>
        <v>38.46153846153846</v>
      </c>
      <c r="Q3627" t="str">
        <f t="shared" si="338"/>
        <v>theater</v>
      </c>
      <c r="R3627" t="str">
        <f t="shared" si="339"/>
        <v>plays</v>
      </c>
      <c r="S3627" s="6">
        <f t="shared" si="340"/>
        <v>42157.652511574073</v>
      </c>
      <c r="T3627" s="6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36"/>
        <v>1.0182500000000001</v>
      </c>
      <c r="P3628">
        <f t="shared" si="337"/>
        <v>83.333333333333329</v>
      </c>
      <c r="Q3628" t="str">
        <f t="shared" si="338"/>
        <v>theater</v>
      </c>
      <c r="R3628" t="str">
        <f t="shared" si="339"/>
        <v>plays</v>
      </c>
      <c r="S3628" s="6">
        <f t="shared" si="340"/>
        <v>41846.667326388888</v>
      </c>
      <c r="T3628" s="6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36"/>
        <v>1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6">
        <f t="shared" si="340"/>
        <v>42460.741747685184</v>
      </c>
      <c r="T3629" s="6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36"/>
        <v>0</v>
      </c>
      <c r="P3630">
        <f t="shared" si="337"/>
        <v>0</v>
      </c>
      <c r="Q3630" t="str">
        <f t="shared" si="338"/>
        <v>theater</v>
      </c>
      <c r="R3630" t="str">
        <f t="shared" si="339"/>
        <v>musical</v>
      </c>
      <c r="S3630" s="6">
        <f t="shared" si="340"/>
        <v>42291.833287037036</v>
      </c>
      <c r="T3630" s="6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36"/>
        <v>1.9999999999999999E-6</v>
      </c>
      <c r="P3631">
        <f t="shared" si="337"/>
        <v>500000</v>
      </c>
      <c r="Q3631" t="str">
        <f t="shared" si="338"/>
        <v>theater</v>
      </c>
      <c r="R3631" t="str">
        <f t="shared" si="339"/>
        <v>musical</v>
      </c>
      <c r="S3631" s="6">
        <f t="shared" si="340"/>
        <v>42437.094490740739</v>
      </c>
      <c r="T3631" s="6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36"/>
        <v>3.3333333333333332E-4</v>
      </c>
      <c r="P3632">
        <f t="shared" si="337"/>
        <v>3000</v>
      </c>
      <c r="Q3632" t="str">
        <f t="shared" si="338"/>
        <v>theater</v>
      </c>
      <c r="R3632" t="str">
        <f t="shared" si="339"/>
        <v>musical</v>
      </c>
      <c r="S3632" s="6">
        <f t="shared" si="340"/>
        <v>41942.84710648148</v>
      </c>
      <c r="T3632" s="6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36"/>
        <v>0.51023391812865493</v>
      </c>
      <c r="P3633">
        <f t="shared" si="337"/>
        <v>289.83050847457628</v>
      </c>
      <c r="Q3633" t="str">
        <f t="shared" si="338"/>
        <v>theater</v>
      </c>
      <c r="R3633" t="str">
        <f t="shared" si="339"/>
        <v>musical</v>
      </c>
      <c r="S3633" s="6">
        <f t="shared" si="340"/>
        <v>41880.753437499996</v>
      </c>
      <c r="T3633" s="6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36"/>
        <v>0.2</v>
      </c>
      <c r="P3634">
        <f t="shared" si="337"/>
        <v>500</v>
      </c>
      <c r="Q3634" t="str">
        <f t="shared" si="338"/>
        <v>theater</v>
      </c>
      <c r="R3634" t="str">
        <f t="shared" si="339"/>
        <v>musical</v>
      </c>
      <c r="S3634" s="6">
        <f t="shared" si="340"/>
        <v>41946.936909722222</v>
      </c>
      <c r="T3634" s="6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36"/>
        <v>0.35239999999999999</v>
      </c>
      <c r="P3635">
        <f t="shared" si="337"/>
        <v>161.29032258064515</v>
      </c>
      <c r="Q3635" t="str">
        <f t="shared" si="338"/>
        <v>theater</v>
      </c>
      <c r="R3635" t="str">
        <f t="shared" si="339"/>
        <v>musical</v>
      </c>
      <c r="S3635" s="6">
        <f t="shared" si="340"/>
        <v>42649.623460648145</v>
      </c>
      <c r="T3635" s="6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36"/>
        <v>4.2466666666666666E-2</v>
      </c>
      <c r="P3636">
        <f t="shared" si="337"/>
        <v>4166.666666666667</v>
      </c>
      <c r="Q3636" t="str">
        <f t="shared" si="338"/>
        <v>theater</v>
      </c>
      <c r="R3636" t="str">
        <f t="shared" si="339"/>
        <v>musical</v>
      </c>
      <c r="S3636" s="6">
        <f t="shared" si="340"/>
        <v>42701.166365740741</v>
      </c>
      <c r="T3636" s="6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36"/>
        <v>0.36457142857142855</v>
      </c>
      <c r="P3637">
        <f t="shared" si="337"/>
        <v>350</v>
      </c>
      <c r="Q3637" t="str">
        <f t="shared" si="338"/>
        <v>theater</v>
      </c>
      <c r="R3637" t="str">
        <f t="shared" si="339"/>
        <v>musical</v>
      </c>
      <c r="S3637" s="6">
        <f t="shared" si="340"/>
        <v>42450.88282407407</v>
      </c>
      <c r="T3637" s="6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36"/>
        <v>0</v>
      </c>
      <c r="P3638">
        <f t="shared" si="337"/>
        <v>0</v>
      </c>
      <c r="Q3638" t="str">
        <f t="shared" si="338"/>
        <v>theater</v>
      </c>
      <c r="R3638" t="str">
        <f t="shared" si="339"/>
        <v>musical</v>
      </c>
      <c r="S3638" s="6">
        <f t="shared" si="340"/>
        <v>42226.694780092599</v>
      </c>
      <c r="T3638" s="6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36"/>
        <v>0.30866666666666664</v>
      </c>
      <c r="P3639">
        <f t="shared" si="337"/>
        <v>214.28571428571428</v>
      </c>
      <c r="Q3639" t="str">
        <f t="shared" si="338"/>
        <v>theater</v>
      </c>
      <c r="R3639" t="str">
        <f t="shared" si="339"/>
        <v>musical</v>
      </c>
      <c r="S3639" s="6">
        <f t="shared" si="340"/>
        <v>41975.700636574074</v>
      </c>
      <c r="T3639" s="6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36"/>
        <v>6.545454545454546E-2</v>
      </c>
      <c r="P3640">
        <f t="shared" si="337"/>
        <v>1650</v>
      </c>
      <c r="Q3640" t="str">
        <f t="shared" si="338"/>
        <v>theater</v>
      </c>
      <c r="R3640" t="str">
        <f t="shared" si="339"/>
        <v>musical</v>
      </c>
      <c r="S3640" s="6">
        <f t="shared" si="340"/>
        <v>42053.672824074078</v>
      </c>
      <c r="T3640" s="6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36"/>
        <v>4.0000000000000003E-5</v>
      </c>
      <c r="P3641">
        <f t="shared" si="337"/>
        <v>25000</v>
      </c>
      <c r="Q3641" t="str">
        <f t="shared" si="338"/>
        <v>theater</v>
      </c>
      <c r="R3641" t="str">
        <f t="shared" si="339"/>
        <v>musical</v>
      </c>
      <c r="S3641" s="6">
        <f t="shared" si="340"/>
        <v>42590.677152777775</v>
      </c>
      <c r="T3641" s="6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36"/>
        <v>5.5E-2</v>
      </c>
      <c r="P3642">
        <f t="shared" si="337"/>
        <v>333.33333333333331</v>
      </c>
      <c r="Q3642" t="str">
        <f t="shared" si="338"/>
        <v>theater</v>
      </c>
      <c r="R3642" t="str">
        <f t="shared" si="339"/>
        <v>musical</v>
      </c>
      <c r="S3642" s="6">
        <f t="shared" si="340"/>
        <v>42104.781597222223</v>
      </c>
      <c r="T3642" s="6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36"/>
        <v>0</v>
      </c>
      <c r="P3643">
        <f t="shared" si="337"/>
        <v>0</v>
      </c>
      <c r="Q3643" t="str">
        <f t="shared" si="338"/>
        <v>theater</v>
      </c>
      <c r="R3643" t="str">
        <f t="shared" si="339"/>
        <v>musical</v>
      </c>
      <c r="S3643" s="6">
        <f t="shared" si="340"/>
        <v>41899.627071759263</v>
      </c>
      <c r="T3643" s="6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36"/>
        <v>2.1428571428571429E-2</v>
      </c>
      <c r="P3644">
        <f t="shared" si="337"/>
        <v>350</v>
      </c>
      <c r="Q3644" t="str">
        <f t="shared" si="338"/>
        <v>theater</v>
      </c>
      <c r="R3644" t="str">
        <f t="shared" si="339"/>
        <v>musical</v>
      </c>
      <c r="S3644" s="6">
        <f t="shared" si="340"/>
        <v>42297.816284722227</v>
      </c>
      <c r="T3644" s="6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36"/>
        <v>0</v>
      </c>
      <c r="P3645">
        <f t="shared" si="337"/>
        <v>0</v>
      </c>
      <c r="Q3645" t="str">
        <f t="shared" si="338"/>
        <v>theater</v>
      </c>
      <c r="R3645" t="str">
        <f t="shared" si="339"/>
        <v>musical</v>
      </c>
      <c r="S3645" s="6">
        <f t="shared" si="340"/>
        <v>42285.143969907411</v>
      </c>
      <c r="T3645" s="6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36"/>
        <v>0.16420000000000001</v>
      </c>
      <c r="P3646">
        <f t="shared" si="337"/>
        <v>416.66666666666669</v>
      </c>
      <c r="Q3646" t="str">
        <f t="shared" si="338"/>
        <v>theater</v>
      </c>
      <c r="R3646" t="str">
        <f t="shared" si="339"/>
        <v>musical</v>
      </c>
      <c r="S3646" s="6">
        <f t="shared" si="340"/>
        <v>42409.241747685184</v>
      </c>
      <c r="T3646" s="6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36"/>
        <v>1E-3</v>
      </c>
      <c r="P3647">
        <f t="shared" si="337"/>
        <v>1000</v>
      </c>
      <c r="Q3647" t="str">
        <f t="shared" si="338"/>
        <v>theater</v>
      </c>
      <c r="R3647" t="str">
        <f t="shared" si="339"/>
        <v>musical</v>
      </c>
      <c r="S3647" s="6">
        <f t="shared" si="340"/>
        <v>42665.970347222217</v>
      </c>
      <c r="T3647" s="6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36"/>
        <v>4.8099999999999997E-2</v>
      </c>
      <c r="P3648">
        <f t="shared" si="337"/>
        <v>1250</v>
      </c>
      <c r="Q3648" t="str">
        <f t="shared" si="338"/>
        <v>theater</v>
      </c>
      <c r="R3648" t="str">
        <f t="shared" si="339"/>
        <v>musical</v>
      </c>
      <c r="S3648" s="6">
        <f t="shared" si="340"/>
        <v>42140.421319444446</v>
      </c>
      <c r="T3648" s="6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36"/>
        <v>0.06</v>
      </c>
      <c r="P3649">
        <f t="shared" si="337"/>
        <v>250</v>
      </c>
      <c r="Q3649" t="str">
        <f t="shared" si="338"/>
        <v>theater</v>
      </c>
      <c r="R3649" t="str">
        <f t="shared" si="339"/>
        <v>musical</v>
      </c>
      <c r="S3649" s="6">
        <f t="shared" si="340"/>
        <v>42598.749155092592</v>
      </c>
      <c r="T3649" s="6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36"/>
        <v>1.003825</v>
      </c>
      <c r="P3650">
        <f t="shared" si="337"/>
        <v>547.94520547945206</v>
      </c>
      <c r="Q3650" t="str">
        <f t="shared" si="338"/>
        <v>theater</v>
      </c>
      <c r="R3650" t="str">
        <f t="shared" si="339"/>
        <v>plays</v>
      </c>
      <c r="S3650" s="6">
        <f t="shared" si="340"/>
        <v>41887.292187500003</v>
      </c>
      <c r="T3650" s="6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342">E3651/D3651</f>
        <v>1.04</v>
      </c>
      <c r="P3651">
        <f t="shared" ref="P3651:P3714" si="343">IFERROR(D3651/L3651,0)</f>
        <v>93.75</v>
      </c>
      <c r="Q3651" t="str">
        <f t="shared" ref="Q3651:Q3714" si="344">LEFT(N3651,FIND("/",N3651)-1)</f>
        <v>theater</v>
      </c>
      <c r="R3651" t="str">
        <f t="shared" ref="R3651:R3714" si="345">MID(N3651,FIND("/",N3651)+1,100)</f>
        <v>plays</v>
      </c>
      <c r="S3651" s="6">
        <f t="shared" ref="S3651:S3714" si="346">(((J3651/60)/60)/24)+DATE(1970,1,1)</f>
        <v>41780.712893518517</v>
      </c>
      <c r="T3651" s="6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2"/>
        <v>1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6">
        <f t="shared" si="346"/>
        <v>42381.478981481487</v>
      </c>
      <c r="T3652" s="6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2"/>
        <v>1.04</v>
      </c>
      <c r="P3653">
        <f t="shared" si="343"/>
        <v>55.555555555555557</v>
      </c>
      <c r="Q3653" t="str">
        <f t="shared" si="344"/>
        <v>theater</v>
      </c>
      <c r="R3653" t="str">
        <f t="shared" si="345"/>
        <v>plays</v>
      </c>
      <c r="S3653" s="6">
        <f t="shared" si="346"/>
        <v>41828.646319444444</v>
      </c>
      <c r="T3653" s="6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2"/>
        <v>2.5066666666666668</v>
      </c>
      <c r="P3654">
        <f t="shared" si="343"/>
        <v>17.647058823529413</v>
      </c>
      <c r="Q3654" t="str">
        <f t="shared" si="344"/>
        <v>theater</v>
      </c>
      <c r="R3654" t="str">
        <f t="shared" si="345"/>
        <v>plays</v>
      </c>
      <c r="S3654" s="6">
        <f t="shared" si="346"/>
        <v>42596.644699074073</v>
      </c>
      <c r="T3654" s="6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2"/>
        <v>1.0049999999999999</v>
      </c>
      <c r="P3655">
        <f t="shared" si="343"/>
        <v>60.606060606060609</v>
      </c>
      <c r="Q3655" t="str">
        <f t="shared" si="344"/>
        <v>theater</v>
      </c>
      <c r="R3655" t="str">
        <f t="shared" si="345"/>
        <v>plays</v>
      </c>
      <c r="S3655" s="6">
        <f t="shared" si="346"/>
        <v>42191.363506944443</v>
      </c>
      <c r="T3655" s="6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2"/>
        <v>1.744</v>
      </c>
      <c r="P3656">
        <f t="shared" si="343"/>
        <v>39.473684210526315</v>
      </c>
      <c r="Q3656" t="str">
        <f t="shared" si="344"/>
        <v>theater</v>
      </c>
      <c r="R3656" t="str">
        <f t="shared" si="345"/>
        <v>plays</v>
      </c>
      <c r="S3656" s="6">
        <f t="shared" si="346"/>
        <v>42440.416504629626</v>
      </c>
      <c r="T3656" s="6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2"/>
        <v>1.1626000000000001</v>
      </c>
      <c r="P3657">
        <f t="shared" si="343"/>
        <v>63.291139240506332</v>
      </c>
      <c r="Q3657" t="str">
        <f t="shared" si="344"/>
        <v>theater</v>
      </c>
      <c r="R3657" t="str">
        <f t="shared" si="345"/>
        <v>plays</v>
      </c>
      <c r="S3657" s="6">
        <f t="shared" si="346"/>
        <v>42173.803217592591</v>
      </c>
      <c r="T3657" s="6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2"/>
        <v>1.0582</v>
      </c>
      <c r="P3658">
        <f t="shared" si="343"/>
        <v>108.69565217391305</v>
      </c>
      <c r="Q3658" t="str">
        <f t="shared" si="344"/>
        <v>theater</v>
      </c>
      <c r="R3658" t="str">
        <f t="shared" si="345"/>
        <v>plays</v>
      </c>
      <c r="S3658" s="6">
        <f t="shared" si="346"/>
        <v>42737.910138888896</v>
      </c>
      <c r="T3658" s="6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2"/>
        <v>1.1074999999999999</v>
      </c>
      <c r="P3659">
        <f t="shared" si="343"/>
        <v>100</v>
      </c>
      <c r="Q3659" t="str">
        <f t="shared" si="344"/>
        <v>theater</v>
      </c>
      <c r="R3659" t="str">
        <f t="shared" si="345"/>
        <v>plays</v>
      </c>
      <c r="S3659" s="6">
        <f t="shared" si="346"/>
        <v>42499.629849537043</v>
      </c>
      <c r="T3659" s="6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2"/>
        <v>1.0066666666666666</v>
      </c>
      <c r="P3660">
        <f t="shared" si="343"/>
        <v>75</v>
      </c>
      <c r="Q3660" t="str">
        <f t="shared" si="344"/>
        <v>theater</v>
      </c>
      <c r="R3660" t="str">
        <f t="shared" si="345"/>
        <v>plays</v>
      </c>
      <c r="S3660" s="6">
        <f t="shared" si="346"/>
        <v>41775.858564814815</v>
      </c>
      <c r="T3660" s="6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2"/>
        <v>1.0203333333333333</v>
      </c>
      <c r="P3661">
        <f t="shared" si="343"/>
        <v>230.76923076923077</v>
      </c>
      <c r="Q3661" t="str">
        <f t="shared" si="344"/>
        <v>theater</v>
      </c>
      <c r="R3661" t="str">
        <f t="shared" si="345"/>
        <v>plays</v>
      </c>
      <c r="S3661" s="6">
        <f t="shared" si="346"/>
        <v>42055.277199074073</v>
      </c>
      <c r="T3661" s="6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2"/>
        <v>1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6">
        <f t="shared" si="346"/>
        <v>41971.881076388891</v>
      </c>
      <c r="T3662" s="6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2"/>
        <v>1.1100000000000001</v>
      </c>
      <c r="P3663">
        <f t="shared" si="343"/>
        <v>83.333333333333329</v>
      </c>
      <c r="Q3663" t="str">
        <f t="shared" si="344"/>
        <v>theater</v>
      </c>
      <c r="R3663" t="str">
        <f t="shared" si="345"/>
        <v>plays</v>
      </c>
      <c r="S3663" s="6">
        <f t="shared" si="346"/>
        <v>42447.896666666667</v>
      </c>
      <c r="T3663" s="6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2"/>
        <v>1.0142500000000001</v>
      </c>
      <c r="P3664">
        <f t="shared" si="343"/>
        <v>200</v>
      </c>
      <c r="Q3664" t="str">
        <f t="shared" si="344"/>
        <v>theater</v>
      </c>
      <c r="R3664" t="str">
        <f t="shared" si="345"/>
        <v>plays</v>
      </c>
      <c r="S3664" s="6">
        <f t="shared" si="346"/>
        <v>42064.220069444447</v>
      </c>
      <c r="T3664" s="6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2"/>
        <v>1.04</v>
      </c>
      <c r="P3665">
        <f t="shared" si="343"/>
        <v>25</v>
      </c>
      <c r="Q3665" t="str">
        <f t="shared" si="344"/>
        <v>theater</v>
      </c>
      <c r="R3665" t="str">
        <f t="shared" si="345"/>
        <v>plays</v>
      </c>
      <c r="S3665" s="6">
        <f t="shared" si="346"/>
        <v>42665.451736111107</v>
      </c>
      <c r="T3665" s="6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2"/>
        <v>1.09375</v>
      </c>
      <c r="P3666">
        <f t="shared" si="343"/>
        <v>42.10526315789474</v>
      </c>
      <c r="Q3666" t="str">
        <f t="shared" si="344"/>
        <v>theater</v>
      </c>
      <c r="R3666" t="str">
        <f t="shared" si="345"/>
        <v>plays</v>
      </c>
      <c r="S3666" s="6">
        <f t="shared" si="346"/>
        <v>42523.248715277776</v>
      </c>
      <c r="T3666" s="6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2"/>
        <v>1.1516129032258065</v>
      </c>
      <c r="P3667">
        <f t="shared" si="343"/>
        <v>44.285714285714285</v>
      </c>
      <c r="Q3667" t="str">
        <f t="shared" si="344"/>
        <v>theater</v>
      </c>
      <c r="R3667" t="str">
        <f t="shared" si="345"/>
        <v>plays</v>
      </c>
      <c r="S3667" s="6">
        <f t="shared" si="346"/>
        <v>42294.808124999996</v>
      </c>
      <c r="T3667" s="6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2"/>
        <v>1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6">
        <f t="shared" si="346"/>
        <v>41822.90488425926</v>
      </c>
      <c r="T3668" s="6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2"/>
        <v>1.0317033333333334</v>
      </c>
      <c r="P3669">
        <f t="shared" si="343"/>
        <v>51.724137931034484</v>
      </c>
      <c r="Q3669" t="str">
        <f t="shared" si="344"/>
        <v>theater</v>
      </c>
      <c r="R3669" t="str">
        <f t="shared" si="345"/>
        <v>plays</v>
      </c>
      <c r="S3669" s="6">
        <f t="shared" si="346"/>
        <v>42173.970127314817</v>
      </c>
      <c r="T3669" s="6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2"/>
        <v>1.0349999999999999</v>
      </c>
      <c r="P3670">
        <f t="shared" si="343"/>
        <v>35.714285714285715</v>
      </c>
      <c r="Q3670" t="str">
        <f t="shared" si="344"/>
        <v>theater</v>
      </c>
      <c r="R3670" t="str">
        <f t="shared" si="345"/>
        <v>plays</v>
      </c>
      <c r="S3670" s="6">
        <f t="shared" si="346"/>
        <v>42185.556157407409</v>
      </c>
      <c r="T3670" s="6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2"/>
        <v>1.3819999999999999</v>
      </c>
      <c r="P3671">
        <f t="shared" si="343"/>
        <v>58.823529411764703</v>
      </c>
      <c r="Q3671" t="str">
        <f t="shared" si="344"/>
        <v>theater</v>
      </c>
      <c r="R3671" t="str">
        <f t="shared" si="345"/>
        <v>plays</v>
      </c>
      <c r="S3671" s="6">
        <f t="shared" si="346"/>
        <v>42136.675196759257</v>
      </c>
      <c r="T3671" s="6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2"/>
        <v>1.0954545454545455</v>
      </c>
      <c r="P3672">
        <f t="shared" si="343"/>
        <v>18.333333333333332</v>
      </c>
      <c r="Q3672" t="str">
        <f t="shared" si="344"/>
        <v>theater</v>
      </c>
      <c r="R3672" t="str">
        <f t="shared" si="345"/>
        <v>plays</v>
      </c>
      <c r="S3672" s="6">
        <f t="shared" si="346"/>
        <v>42142.514016203699</v>
      </c>
      <c r="T3672" s="6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2"/>
        <v>1.0085714285714287</v>
      </c>
      <c r="P3673">
        <f t="shared" si="343"/>
        <v>87.5</v>
      </c>
      <c r="Q3673" t="str">
        <f t="shared" si="344"/>
        <v>theater</v>
      </c>
      <c r="R3673" t="str">
        <f t="shared" si="345"/>
        <v>plays</v>
      </c>
      <c r="S3673" s="6">
        <f t="shared" si="346"/>
        <v>41820.62809027778</v>
      </c>
      <c r="T3673" s="6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2"/>
        <v>1.0153333333333334</v>
      </c>
      <c r="P3674">
        <f t="shared" si="343"/>
        <v>52.631578947368418</v>
      </c>
      <c r="Q3674" t="str">
        <f t="shared" si="344"/>
        <v>theater</v>
      </c>
      <c r="R3674" t="str">
        <f t="shared" si="345"/>
        <v>plays</v>
      </c>
      <c r="S3674" s="6">
        <f t="shared" si="346"/>
        <v>41878.946574074071</v>
      </c>
      <c r="T3674" s="6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2"/>
        <v>1.13625</v>
      </c>
      <c r="P3675">
        <f t="shared" si="343"/>
        <v>35.087719298245617</v>
      </c>
      <c r="Q3675" t="str">
        <f t="shared" si="344"/>
        <v>theater</v>
      </c>
      <c r="R3675" t="str">
        <f t="shared" si="345"/>
        <v>plays</v>
      </c>
      <c r="S3675" s="6">
        <f t="shared" si="346"/>
        <v>41914.295104166667</v>
      </c>
      <c r="T3675" s="6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2"/>
        <v>1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6">
        <f t="shared" si="346"/>
        <v>42556.873020833329</v>
      </c>
      <c r="T3676" s="6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2"/>
        <v>1.4</v>
      </c>
      <c r="P3677">
        <f t="shared" si="343"/>
        <v>16.666666666666668</v>
      </c>
      <c r="Q3677" t="str">
        <f t="shared" si="344"/>
        <v>theater</v>
      </c>
      <c r="R3677" t="str">
        <f t="shared" si="345"/>
        <v>plays</v>
      </c>
      <c r="S3677" s="6">
        <f t="shared" si="346"/>
        <v>42493.597013888888</v>
      </c>
      <c r="T3677" s="6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2"/>
        <v>1.2875000000000001</v>
      </c>
      <c r="P3678">
        <f t="shared" si="343"/>
        <v>50</v>
      </c>
      <c r="Q3678" t="str">
        <f t="shared" si="344"/>
        <v>theater</v>
      </c>
      <c r="R3678" t="str">
        <f t="shared" si="345"/>
        <v>plays</v>
      </c>
      <c r="S3678" s="6">
        <f t="shared" si="346"/>
        <v>41876.815787037034</v>
      </c>
      <c r="T3678" s="6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2"/>
        <v>1.0290416666666666</v>
      </c>
      <c r="P3679">
        <f t="shared" si="343"/>
        <v>60.301507537688444</v>
      </c>
      <c r="Q3679" t="str">
        <f t="shared" si="344"/>
        <v>theater</v>
      </c>
      <c r="R3679" t="str">
        <f t="shared" si="345"/>
        <v>plays</v>
      </c>
      <c r="S3679" s="6">
        <f t="shared" si="346"/>
        <v>41802.574282407404</v>
      </c>
      <c r="T3679" s="6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2"/>
        <v>1.0249999999999999</v>
      </c>
      <c r="P3680">
        <f t="shared" si="343"/>
        <v>64.516129032258064</v>
      </c>
      <c r="Q3680" t="str">
        <f t="shared" si="344"/>
        <v>theater</v>
      </c>
      <c r="R3680" t="str">
        <f t="shared" si="345"/>
        <v>plays</v>
      </c>
      <c r="S3680" s="6">
        <f t="shared" si="346"/>
        <v>42120.531226851846</v>
      </c>
      <c r="T3680" s="6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2"/>
        <v>1.101</v>
      </c>
      <c r="P3681">
        <f t="shared" si="343"/>
        <v>66.666666666666671</v>
      </c>
      <c r="Q3681" t="str">
        <f t="shared" si="344"/>
        <v>theater</v>
      </c>
      <c r="R3681" t="str">
        <f t="shared" si="345"/>
        <v>plays</v>
      </c>
      <c r="S3681" s="6">
        <f t="shared" si="346"/>
        <v>41786.761354166665</v>
      </c>
      <c r="T3681" s="6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2"/>
        <v>1.1276666666666666</v>
      </c>
      <c r="P3682">
        <f t="shared" si="343"/>
        <v>88.235294117647058</v>
      </c>
      <c r="Q3682" t="str">
        <f t="shared" si="344"/>
        <v>theater</v>
      </c>
      <c r="R3682" t="str">
        <f t="shared" si="345"/>
        <v>plays</v>
      </c>
      <c r="S3682" s="6">
        <f t="shared" si="346"/>
        <v>42627.454097222217</v>
      </c>
      <c r="T3682" s="6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2"/>
        <v>1.119</v>
      </c>
      <c r="P3683">
        <f t="shared" si="343"/>
        <v>55.555555555555557</v>
      </c>
      <c r="Q3683" t="str">
        <f t="shared" si="344"/>
        <v>theater</v>
      </c>
      <c r="R3683" t="str">
        <f t="shared" si="345"/>
        <v>plays</v>
      </c>
      <c r="S3683" s="6">
        <f t="shared" si="346"/>
        <v>42374.651504629626</v>
      </c>
      <c r="T3683" s="6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2"/>
        <v>1.3919999999999999</v>
      </c>
      <c r="P3684">
        <f t="shared" si="343"/>
        <v>44.776119402985074</v>
      </c>
      <c r="Q3684" t="str">
        <f t="shared" si="344"/>
        <v>theater</v>
      </c>
      <c r="R3684" t="str">
        <f t="shared" si="345"/>
        <v>plays</v>
      </c>
      <c r="S3684" s="6">
        <f t="shared" si="346"/>
        <v>41772.685393518521</v>
      </c>
      <c r="T3684" s="6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2"/>
        <v>1.1085714285714285</v>
      </c>
      <c r="P3685">
        <f t="shared" si="343"/>
        <v>53.030303030303031</v>
      </c>
      <c r="Q3685" t="str">
        <f t="shared" si="344"/>
        <v>theater</v>
      </c>
      <c r="R3685" t="str">
        <f t="shared" si="345"/>
        <v>plays</v>
      </c>
      <c r="S3685" s="6">
        <f t="shared" si="346"/>
        <v>42633.116851851853</v>
      </c>
      <c r="T3685" s="6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2"/>
        <v>1.3906666666666667</v>
      </c>
      <c r="P3686">
        <f t="shared" si="343"/>
        <v>32.608695652173914</v>
      </c>
      <c r="Q3686" t="str">
        <f t="shared" si="344"/>
        <v>theater</v>
      </c>
      <c r="R3686" t="str">
        <f t="shared" si="345"/>
        <v>plays</v>
      </c>
      <c r="S3686" s="6">
        <f t="shared" si="346"/>
        <v>42219.180393518516</v>
      </c>
      <c r="T3686" s="6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2"/>
        <v>1.0569999999999999</v>
      </c>
      <c r="P3687">
        <f t="shared" si="343"/>
        <v>39.682539682539684</v>
      </c>
      <c r="Q3687" t="str">
        <f t="shared" si="344"/>
        <v>theater</v>
      </c>
      <c r="R3687" t="str">
        <f t="shared" si="345"/>
        <v>plays</v>
      </c>
      <c r="S3687" s="6">
        <f t="shared" si="346"/>
        <v>41753.593275462961</v>
      </c>
      <c r="T3687" s="6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2"/>
        <v>1.0142857142857142</v>
      </c>
      <c r="P3688">
        <f t="shared" si="343"/>
        <v>58.333333333333336</v>
      </c>
      <c r="Q3688" t="str">
        <f t="shared" si="344"/>
        <v>theater</v>
      </c>
      <c r="R3688" t="str">
        <f t="shared" si="345"/>
        <v>plays</v>
      </c>
      <c r="S3688" s="6">
        <f t="shared" si="346"/>
        <v>42230.662731481483</v>
      </c>
      <c r="T3688" s="6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2"/>
        <v>1.0024500000000001</v>
      </c>
      <c r="P3689">
        <f t="shared" si="343"/>
        <v>200</v>
      </c>
      <c r="Q3689" t="str">
        <f t="shared" si="344"/>
        <v>theater</v>
      </c>
      <c r="R3689" t="str">
        <f t="shared" si="345"/>
        <v>plays</v>
      </c>
      <c r="S3689" s="6">
        <f t="shared" si="346"/>
        <v>41787.218229166669</v>
      </c>
      <c r="T3689" s="6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2"/>
        <v>1.0916666666666666</v>
      </c>
      <c r="P3690">
        <f t="shared" si="343"/>
        <v>76.92307692307692</v>
      </c>
      <c r="Q3690" t="str">
        <f t="shared" si="344"/>
        <v>theater</v>
      </c>
      <c r="R3690" t="str">
        <f t="shared" si="345"/>
        <v>plays</v>
      </c>
      <c r="S3690" s="6">
        <f t="shared" si="346"/>
        <v>41829.787083333329</v>
      </c>
      <c r="T3690" s="6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2"/>
        <v>1.1833333333333333</v>
      </c>
      <c r="P3691">
        <f t="shared" si="343"/>
        <v>48.387096774193552</v>
      </c>
      <c r="Q3691" t="str">
        <f t="shared" si="344"/>
        <v>theater</v>
      </c>
      <c r="R3691" t="str">
        <f t="shared" si="345"/>
        <v>plays</v>
      </c>
      <c r="S3691" s="6">
        <f t="shared" si="346"/>
        <v>42147.826840277776</v>
      </c>
      <c r="T3691" s="6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2"/>
        <v>1.2</v>
      </c>
      <c r="P3692">
        <f t="shared" si="343"/>
        <v>48.387096774193552</v>
      </c>
      <c r="Q3692" t="str">
        <f t="shared" si="344"/>
        <v>theater</v>
      </c>
      <c r="R3692" t="str">
        <f t="shared" si="345"/>
        <v>plays</v>
      </c>
      <c r="S3692" s="6">
        <f t="shared" si="346"/>
        <v>41940.598182870373</v>
      </c>
      <c r="T3692" s="6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2"/>
        <v>1.2796000000000001</v>
      </c>
      <c r="P3693">
        <f t="shared" si="343"/>
        <v>145.98540145985402</v>
      </c>
      <c r="Q3693" t="str">
        <f t="shared" si="344"/>
        <v>theater</v>
      </c>
      <c r="R3693" t="str">
        <f t="shared" si="345"/>
        <v>plays</v>
      </c>
      <c r="S3693" s="6">
        <f t="shared" si="346"/>
        <v>42020.700567129628</v>
      </c>
      <c r="T3693" s="6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2"/>
        <v>1.26</v>
      </c>
      <c r="P3694">
        <f t="shared" si="343"/>
        <v>58.823529411764703</v>
      </c>
      <c r="Q3694" t="str">
        <f t="shared" si="344"/>
        <v>theater</v>
      </c>
      <c r="R3694" t="str">
        <f t="shared" si="345"/>
        <v>plays</v>
      </c>
      <c r="S3694" s="6">
        <f t="shared" si="346"/>
        <v>41891.96503472222</v>
      </c>
      <c r="T3694" s="6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2"/>
        <v>1.2912912912912913</v>
      </c>
      <c r="P3695">
        <f t="shared" si="343"/>
        <v>23.785714285714285</v>
      </c>
      <c r="Q3695" t="str">
        <f t="shared" si="344"/>
        <v>theater</v>
      </c>
      <c r="R3695" t="str">
        <f t="shared" si="345"/>
        <v>plays</v>
      </c>
      <c r="S3695" s="6">
        <f t="shared" si="346"/>
        <v>42309.191307870366</v>
      </c>
      <c r="T3695" s="6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2"/>
        <v>1.0742857142857143</v>
      </c>
      <c r="P3696">
        <f t="shared" si="343"/>
        <v>58.333333333333336</v>
      </c>
      <c r="Q3696" t="str">
        <f t="shared" si="344"/>
        <v>theater</v>
      </c>
      <c r="R3696" t="str">
        <f t="shared" si="345"/>
        <v>plays</v>
      </c>
      <c r="S3696" s="6">
        <f t="shared" si="346"/>
        <v>42490.133877314816</v>
      </c>
      <c r="T3696" s="6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2"/>
        <v>1.00125</v>
      </c>
      <c r="P3697">
        <f t="shared" si="343"/>
        <v>121.21212121212122</v>
      </c>
      <c r="Q3697" t="str">
        <f t="shared" si="344"/>
        <v>theater</v>
      </c>
      <c r="R3697" t="str">
        <f t="shared" si="345"/>
        <v>plays</v>
      </c>
      <c r="S3697" s="6">
        <f t="shared" si="346"/>
        <v>41995.870486111111</v>
      </c>
      <c r="T3697" s="6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2"/>
        <v>1.55</v>
      </c>
      <c r="P3698">
        <f t="shared" si="343"/>
        <v>25.641025641025642</v>
      </c>
      <c r="Q3698" t="str">
        <f t="shared" si="344"/>
        <v>theater</v>
      </c>
      <c r="R3698" t="str">
        <f t="shared" si="345"/>
        <v>plays</v>
      </c>
      <c r="S3698" s="6">
        <f t="shared" si="346"/>
        <v>41988.617083333331</v>
      </c>
      <c r="T3698" s="6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2"/>
        <v>1.08</v>
      </c>
      <c r="P3699">
        <f t="shared" si="343"/>
        <v>66.666666666666671</v>
      </c>
      <c r="Q3699" t="str">
        <f t="shared" si="344"/>
        <v>theater</v>
      </c>
      <c r="R3699" t="str">
        <f t="shared" si="345"/>
        <v>plays</v>
      </c>
      <c r="S3699" s="6">
        <f t="shared" si="346"/>
        <v>42479.465833333335</v>
      </c>
      <c r="T3699" s="6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2"/>
        <v>1.1052</v>
      </c>
      <c r="P3700">
        <f t="shared" si="343"/>
        <v>36.764705882352942</v>
      </c>
      <c r="Q3700" t="str">
        <f t="shared" si="344"/>
        <v>theater</v>
      </c>
      <c r="R3700" t="str">
        <f t="shared" si="345"/>
        <v>plays</v>
      </c>
      <c r="S3700" s="6">
        <f t="shared" si="346"/>
        <v>42401.806562500002</v>
      </c>
      <c r="T3700" s="6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2"/>
        <v>1.008</v>
      </c>
      <c r="P3701">
        <f t="shared" si="343"/>
        <v>62.5</v>
      </c>
      <c r="Q3701" t="str">
        <f t="shared" si="344"/>
        <v>theater</v>
      </c>
      <c r="R3701" t="str">
        <f t="shared" si="345"/>
        <v>plays</v>
      </c>
      <c r="S3701" s="6">
        <f t="shared" si="346"/>
        <v>41897.602037037039</v>
      </c>
      <c r="T3701" s="6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2"/>
        <v>1.212</v>
      </c>
      <c r="P3702">
        <f t="shared" si="343"/>
        <v>27.777777777777779</v>
      </c>
      <c r="Q3702" t="str">
        <f t="shared" si="344"/>
        <v>theater</v>
      </c>
      <c r="R3702" t="str">
        <f t="shared" si="345"/>
        <v>plays</v>
      </c>
      <c r="S3702" s="6">
        <f t="shared" si="346"/>
        <v>41882.585648148146</v>
      </c>
      <c r="T3702" s="6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2"/>
        <v>1.0033333333333334</v>
      </c>
      <c r="P3703">
        <f t="shared" si="343"/>
        <v>38.46153846153846</v>
      </c>
      <c r="Q3703" t="str">
        <f t="shared" si="344"/>
        <v>theater</v>
      </c>
      <c r="R3703" t="str">
        <f t="shared" si="345"/>
        <v>plays</v>
      </c>
      <c r="S3703" s="6">
        <f t="shared" si="346"/>
        <v>42129.541585648149</v>
      </c>
      <c r="T3703" s="6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2"/>
        <v>1.0916666666666666</v>
      </c>
      <c r="P3704">
        <f t="shared" si="343"/>
        <v>142.85714285714286</v>
      </c>
      <c r="Q3704" t="str">
        <f t="shared" si="344"/>
        <v>theater</v>
      </c>
      <c r="R3704" t="str">
        <f t="shared" si="345"/>
        <v>plays</v>
      </c>
      <c r="S3704" s="6">
        <f t="shared" si="346"/>
        <v>42524.53800925926</v>
      </c>
      <c r="T3704" s="6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2"/>
        <v>1.2342857142857142</v>
      </c>
      <c r="P3705">
        <f t="shared" si="343"/>
        <v>35</v>
      </c>
      <c r="Q3705" t="str">
        <f t="shared" si="344"/>
        <v>theater</v>
      </c>
      <c r="R3705" t="str">
        <f t="shared" si="345"/>
        <v>plays</v>
      </c>
      <c r="S3705" s="6">
        <f t="shared" si="346"/>
        <v>42556.504490740743</v>
      </c>
      <c r="T3705" s="6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2"/>
        <v>1.3633666666666666</v>
      </c>
      <c r="P3706">
        <f t="shared" si="343"/>
        <v>11.111111111111111</v>
      </c>
      <c r="Q3706" t="str">
        <f t="shared" si="344"/>
        <v>theater</v>
      </c>
      <c r="R3706" t="str">
        <f t="shared" si="345"/>
        <v>plays</v>
      </c>
      <c r="S3706" s="6">
        <f t="shared" si="346"/>
        <v>42461.689745370371</v>
      </c>
      <c r="T3706" s="6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2"/>
        <v>1.0346657233816767</v>
      </c>
      <c r="P3707">
        <f t="shared" si="343"/>
        <v>80.771428571428572</v>
      </c>
      <c r="Q3707" t="str">
        <f t="shared" si="344"/>
        <v>theater</v>
      </c>
      <c r="R3707" t="str">
        <f t="shared" si="345"/>
        <v>plays</v>
      </c>
      <c r="S3707" s="6">
        <f t="shared" si="346"/>
        <v>41792.542986111112</v>
      </c>
      <c r="T3707" s="6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2"/>
        <v>1.2133333333333334</v>
      </c>
      <c r="P3708">
        <f t="shared" si="343"/>
        <v>115.38461538461539</v>
      </c>
      <c r="Q3708" t="str">
        <f t="shared" si="344"/>
        <v>theater</v>
      </c>
      <c r="R3708" t="str">
        <f t="shared" si="345"/>
        <v>plays</v>
      </c>
      <c r="S3708" s="6">
        <f t="shared" si="346"/>
        <v>41879.913761574076</v>
      </c>
      <c r="T3708" s="6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2"/>
        <v>1.86</v>
      </c>
      <c r="P3709">
        <f t="shared" si="343"/>
        <v>43.478260869565219</v>
      </c>
      <c r="Q3709" t="str">
        <f t="shared" si="344"/>
        <v>theater</v>
      </c>
      <c r="R3709" t="str">
        <f t="shared" si="345"/>
        <v>plays</v>
      </c>
      <c r="S3709" s="6">
        <f t="shared" si="346"/>
        <v>42552.048356481479</v>
      </c>
      <c r="T3709" s="6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2"/>
        <v>3</v>
      </c>
      <c r="P3710">
        <f t="shared" si="343"/>
        <v>17.948717948717949</v>
      </c>
      <c r="Q3710" t="str">
        <f t="shared" si="344"/>
        <v>theater</v>
      </c>
      <c r="R3710" t="str">
        <f t="shared" si="345"/>
        <v>plays</v>
      </c>
      <c r="S3710" s="6">
        <f t="shared" si="346"/>
        <v>41810.142199074071</v>
      </c>
      <c r="T3710" s="6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2"/>
        <v>1.0825</v>
      </c>
      <c r="P3711">
        <f t="shared" si="343"/>
        <v>28.571428571428573</v>
      </c>
      <c r="Q3711" t="str">
        <f t="shared" si="344"/>
        <v>theater</v>
      </c>
      <c r="R3711" t="str">
        <f t="shared" si="345"/>
        <v>plays</v>
      </c>
      <c r="S3711" s="6">
        <f t="shared" si="346"/>
        <v>41785.707708333335</v>
      </c>
      <c r="T3711" s="6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2"/>
        <v>1.4115384615384616</v>
      </c>
      <c r="P3712">
        <f t="shared" si="343"/>
        <v>48.148148148148145</v>
      </c>
      <c r="Q3712" t="str">
        <f t="shared" si="344"/>
        <v>theater</v>
      </c>
      <c r="R3712" t="str">
        <f t="shared" si="345"/>
        <v>plays</v>
      </c>
      <c r="S3712" s="6">
        <f t="shared" si="346"/>
        <v>42072.576249999998</v>
      </c>
      <c r="T3712" s="6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2"/>
        <v>1.1399999999999999</v>
      </c>
      <c r="P3713">
        <f t="shared" si="343"/>
        <v>23.80952380952381</v>
      </c>
      <c r="Q3713" t="str">
        <f t="shared" si="344"/>
        <v>theater</v>
      </c>
      <c r="R3713" t="str">
        <f t="shared" si="345"/>
        <v>plays</v>
      </c>
      <c r="S3713" s="6">
        <f t="shared" si="346"/>
        <v>41779.724224537036</v>
      </c>
      <c r="T3713" s="6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342"/>
        <v>1.5373333333333334</v>
      </c>
      <c r="P3714">
        <f t="shared" si="343"/>
        <v>72.115384615384613</v>
      </c>
      <c r="Q3714" t="str">
        <f t="shared" si="344"/>
        <v>theater</v>
      </c>
      <c r="R3714" t="str">
        <f t="shared" si="345"/>
        <v>plays</v>
      </c>
      <c r="S3714" s="6">
        <f t="shared" si="346"/>
        <v>42134.172071759262</v>
      </c>
      <c r="T3714" s="6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348">E3715/D3715</f>
        <v>1.0149999999999999</v>
      </c>
      <c r="P3715">
        <f t="shared" ref="P3715:P3778" si="349">IFERROR(D3715/L3715,0)</f>
        <v>105.26315789473684</v>
      </c>
      <c r="Q3715" t="str">
        <f t="shared" ref="Q3715:Q3778" si="350">LEFT(N3715,FIND("/",N3715)-1)</f>
        <v>theater</v>
      </c>
      <c r="R3715" t="str">
        <f t="shared" ref="R3715:R3778" si="351">MID(N3715,FIND("/",N3715)+1,100)</f>
        <v>plays</v>
      </c>
      <c r="S3715" s="6">
        <f t="shared" ref="S3715:S3778" si="352">(((J3715/60)/60)/24)+DATE(1970,1,1)</f>
        <v>42505.738032407404</v>
      </c>
      <c r="T3715" s="6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48"/>
        <v>1.0235000000000001</v>
      </c>
      <c r="P3716">
        <f t="shared" si="349"/>
        <v>103.09278350515464</v>
      </c>
      <c r="Q3716" t="str">
        <f t="shared" si="350"/>
        <v>theater</v>
      </c>
      <c r="R3716" t="str">
        <f t="shared" si="351"/>
        <v>plays</v>
      </c>
      <c r="S3716" s="6">
        <f t="shared" si="352"/>
        <v>42118.556331018524</v>
      </c>
      <c r="T3716" s="6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48"/>
        <v>1.0257142857142858</v>
      </c>
      <c r="P3717">
        <f t="shared" si="349"/>
        <v>129.62962962962962</v>
      </c>
      <c r="Q3717" t="str">
        <f t="shared" si="350"/>
        <v>theater</v>
      </c>
      <c r="R3717" t="str">
        <f t="shared" si="351"/>
        <v>plays</v>
      </c>
      <c r="S3717" s="6">
        <f t="shared" si="352"/>
        <v>42036.995590277773</v>
      </c>
      <c r="T3717" s="6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48"/>
        <v>1.5575000000000001</v>
      </c>
      <c r="P3718">
        <f t="shared" si="349"/>
        <v>33.333333333333336</v>
      </c>
      <c r="Q3718" t="str">
        <f t="shared" si="350"/>
        <v>theater</v>
      </c>
      <c r="R3718" t="str">
        <f t="shared" si="351"/>
        <v>plays</v>
      </c>
      <c r="S3718" s="6">
        <f t="shared" si="352"/>
        <v>42360.887835648144</v>
      </c>
      <c r="T3718" s="6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48"/>
        <v>1.0075000000000001</v>
      </c>
      <c r="P3719">
        <f t="shared" si="349"/>
        <v>307.69230769230768</v>
      </c>
      <c r="Q3719" t="str">
        <f t="shared" si="350"/>
        <v>theater</v>
      </c>
      <c r="R3719" t="str">
        <f t="shared" si="351"/>
        <v>plays</v>
      </c>
      <c r="S3719" s="6">
        <f t="shared" si="352"/>
        <v>42102.866307870368</v>
      </c>
      <c r="T3719" s="6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48"/>
        <v>2.3940000000000001</v>
      </c>
      <c r="P3720">
        <f t="shared" si="349"/>
        <v>10.869565217391305</v>
      </c>
      <c r="Q3720" t="str">
        <f t="shared" si="350"/>
        <v>theater</v>
      </c>
      <c r="R3720" t="str">
        <f t="shared" si="351"/>
        <v>plays</v>
      </c>
      <c r="S3720" s="6">
        <f t="shared" si="352"/>
        <v>42032.716145833328</v>
      </c>
      <c r="T3720" s="6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48"/>
        <v>2.1</v>
      </c>
      <c r="P3721">
        <f t="shared" si="349"/>
        <v>50</v>
      </c>
      <c r="Q3721" t="str">
        <f t="shared" si="350"/>
        <v>theater</v>
      </c>
      <c r="R3721" t="str">
        <f t="shared" si="351"/>
        <v>plays</v>
      </c>
      <c r="S3721" s="6">
        <f t="shared" si="352"/>
        <v>42147.729930555557</v>
      </c>
      <c r="T3721" s="6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48"/>
        <v>1.0451515151515152</v>
      </c>
      <c r="P3722">
        <f t="shared" si="349"/>
        <v>82.5</v>
      </c>
      <c r="Q3722" t="str">
        <f t="shared" si="350"/>
        <v>theater</v>
      </c>
      <c r="R3722" t="str">
        <f t="shared" si="351"/>
        <v>plays</v>
      </c>
      <c r="S3722" s="6">
        <f t="shared" si="352"/>
        <v>42165.993125000001</v>
      </c>
      <c r="T3722" s="6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48"/>
        <v>1.008</v>
      </c>
      <c r="P3723">
        <f t="shared" si="349"/>
        <v>113.63636363636364</v>
      </c>
      <c r="Q3723" t="str">
        <f t="shared" si="350"/>
        <v>theater</v>
      </c>
      <c r="R3723" t="str">
        <f t="shared" si="351"/>
        <v>plays</v>
      </c>
      <c r="S3723" s="6">
        <f t="shared" si="352"/>
        <v>41927.936157407406</v>
      </c>
      <c r="T3723" s="6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48"/>
        <v>1.1120000000000001</v>
      </c>
      <c r="P3724">
        <f t="shared" si="349"/>
        <v>42.857142857142854</v>
      </c>
      <c r="Q3724" t="str">
        <f t="shared" si="350"/>
        <v>theater</v>
      </c>
      <c r="R3724" t="str">
        <f t="shared" si="351"/>
        <v>plays</v>
      </c>
      <c r="S3724" s="6">
        <f t="shared" si="352"/>
        <v>42381.671840277777</v>
      </c>
      <c r="T3724" s="6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48"/>
        <v>1.0204444444444445</v>
      </c>
      <c r="P3725">
        <f t="shared" si="349"/>
        <v>71.428571428571431</v>
      </c>
      <c r="Q3725" t="str">
        <f t="shared" si="350"/>
        <v>theater</v>
      </c>
      <c r="R3725" t="str">
        <f t="shared" si="351"/>
        <v>plays</v>
      </c>
      <c r="S3725" s="6">
        <f t="shared" si="352"/>
        <v>41943.753032407411</v>
      </c>
      <c r="T3725" s="6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48"/>
        <v>1.0254767441860466</v>
      </c>
      <c r="P3726">
        <f t="shared" si="349"/>
        <v>48.314606741573037</v>
      </c>
      <c r="Q3726" t="str">
        <f t="shared" si="350"/>
        <v>theater</v>
      </c>
      <c r="R3726" t="str">
        <f t="shared" si="351"/>
        <v>plays</v>
      </c>
      <c r="S3726" s="6">
        <f t="shared" si="352"/>
        <v>42465.491435185191</v>
      </c>
      <c r="T3726" s="6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48"/>
        <v>1.27</v>
      </c>
      <c r="P3727">
        <f t="shared" si="349"/>
        <v>20</v>
      </c>
      <c r="Q3727" t="str">
        <f t="shared" si="350"/>
        <v>theater</v>
      </c>
      <c r="R3727" t="str">
        <f t="shared" si="351"/>
        <v>plays</v>
      </c>
      <c r="S3727" s="6">
        <f t="shared" si="352"/>
        <v>42401.945219907408</v>
      </c>
      <c r="T3727" s="6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48"/>
        <v>3.3870588235294119</v>
      </c>
      <c r="P3728">
        <f t="shared" si="349"/>
        <v>18.478260869565219</v>
      </c>
      <c r="Q3728" t="str">
        <f t="shared" si="350"/>
        <v>theater</v>
      </c>
      <c r="R3728" t="str">
        <f t="shared" si="351"/>
        <v>plays</v>
      </c>
      <c r="S3728" s="6">
        <f t="shared" si="352"/>
        <v>42462.140868055561</v>
      </c>
      <c r="T3728" s="6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48"/>
        <v>1.0075000000000001</v>
      </c>
      <c r="P3729">
        <f t="shared" si="349"/>
        <v>60.606060606060609</v>
      </c>
      <c r="Q3729" t="str">
        <f t="shared" si="350"/>
        <v>theater</v>
      </c>
      <c r="R3729" t="str">
        <f t="shared" si="351"/>
        <v>plays</v>
      </c>
      <c r="S3729" s="6">
        <f t="shared" si="352"/>
        <v>42632.348310185189</v>
      </c>
      <c r="T3729" s="6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48"/>
        <v>9.3100000000000002E-2</v>
      </c>
      <c r="P3730">
        <f t="shared" si="349"/>
        <v>645.16129032258061</v>
      </c>
      <c r="Q3730" t="str">
        <f t="shared" si="350"/>
        <v>theater</v>
      </c>
      <c r="R3730" t="str">
        <f t="shared" si="351"/>
        <v>plays</v>
      </c>
      <c r="S3730" s="6">
        <f t="shared" si="352"/>
        <v>42205.171018518522</v>
      </c>
      <c r="T3730" s="6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48"/>
        <v>7.2400000000000006E-2</v>
      </c>
      <c r="P3731">
        <f t="shared" si="349"/>
        <v>1000</v>
      </c>
      <c r="Q3731" t="str">
        <f t="shared" si="350"/>
        <v>theater</v>
      </c>
      <c r="R3731" t="str">
        <f t="shared" si="351"/>
        <v>plays</v>
      </c>
      <c r="S3731" s="6">
        <f t="shared" si="352"/>
        <v>42041.205000000002</v>
      </c>
      <c r="T3731" s="6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48"/>
        <v>0.1</v>
      </c>
      <c r="P3732">
        <f t="shared" si="349"/>
        <v>1000</v>
      </c>
      <c r="Q3732" t="str">
        <f t="shared" si="350"/>
        <v>theater</v>
      </c>
      <c r="R3732" t="str">
        <f t="shared" si="351"/>
        <v>plays</v>
      </c>
      <c r="S3732" s="6">
        <f t="shared" si="352"/>
        <v>42203.677766203706</v>
      </c>
      <c r="T3732" s="6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48"/>
        <v>0.11272727272727273</v>
      </c>
      <c r="P3733">
        <f t="shared" si="349"/>
        <v>458.33333333333331</v>
      </c>
      <c r="Q3733" t="str">
        <f t="shared" si="350"/>
        <v>theater</v>
      </c>
      <c r="R3733" t="str">
        <f t="shared" si="351"/>
        <v>plays</v>
      </c>
      <c r="S3733" s="6">
        <f t="shared" si="352"/>
        <v>41983.752847222218</v>
      </c>
      <c r="T3733" s="6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48"/>
        <v>0.15411764705882353</v>
      </c>
      <c r="P3734">
        <f t="shared" si="349"/>
        <v>212.5</v>
      </c>
      <c r="Q3734" t="str">
        <f t="shared" si="350"/>
        <v>theater</v>
      </c>
      <c r="R3734" t="str">
        <f t="shared" si="351"/>
        <v>plays</v>
      </c>
      <c r="S3734" s="6">
        <f t="shared" si="352"/>
        <v>41968.677465277782</v>
      </c>
      <c r="T3734" s="6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48"/>
        <v>0</v>
      </c>
      <c r="P3735">
        <f t="shared" si="349"/>
        <v>0</v>
      </c>
      <c r="Q3735" t="str">
        <f t="shared" si="350"/>
        <v>theater</v>
      </c>
      <c r="R3735" t="str">
        <f t="shared" si="351"/>
        <v>plays</v>
      </c>
      <c r="S3735" s="6">
        <f t="shared" si="352"/>
        <v>42103.024398148147</v>
      </c>
      <c r="T3735" s="6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48"/>
        <v>0.28466666666666668</v>
      </c>
      <c r="P3736">
        <f t="shared" si="349"/>
        <v>214.28571428571428</v>
      </c>
      <c r="Q3736" t="str">
        <f t="shared" si="350"/>
        <v>theater</v>
      </c>
      <c r="R3736" t="str">
        <f t="shared" si="351"/>
        <v>plays</v>
      </c>
      <c r="S3736" s="6">
        <f t="shared" si="352"/>
        <v>42089.901574074072</v>
      </c>
      <c r="T3736" s="6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48"/>
        <v>0.13333333333333333</v>
      </c>
      <c r="P3737">
        <f t="shared" si="349"/>
        <v>75</v>
      </c>
      <c r="Q3737" t="str">
        <f t="shared" si="350"/>
        <v>theater</v>
      </c>
      <c r="R3737" t="str">
        <f t="shared" si="351"/>
        <v>plays</v>
      </c>
      <c r="S3737" s="6">
        <f t="shared" si="352"/>
        <v>42122.693159722221</v>
      </c>
      <c r="T3737" s="6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48"/>
        <v>6.6666666666666671E-3</v>
      </c>
      <c r="P3738">
        <f t="shared" si="349"/>
        <v>1500</v>
      </c>
      <c r="Q3738" t="str">
        <f t="shared" si="350"/>
        <v>theater</v>
      </c>
      <c r="R3738" t="str">
        <f t="shared" si="351"/>
        <v>plays</v>
      </c>
      <c r="S3738" s="6">
        <f t="shared" si="352"/>
        <v>42048.711724537032</v>
      </c>
      <c r="T3738" s="6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48"/>
        <v>0.21428571428571427</v>
      </c>
      <c r="P3739">
        <f t="shared" si="349"/>
        <v>175</v>
      </c>
      <c r="Q3739" t="str">
        <f t="shared" si="350"/>
        <v>theater</v>
      </c>
      <c r="R3739" t="str">
        <f t="shared" si="351"/>
        <v>plays</v>
      </c>
      <c r="S3739" s="6">
        <f t="shared" si="352"/>
        <v>42297.691006944442</v>
      </c>
      <c r="T3739" s="6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48"/>
        <v>0.18</v>
      </c>
      <c r="P3740">
        <f t="shared" si="349"/>
        <v>250</v>
      </c>
      <c r="Q3740" t="str">
        <f t="shared" si="350"/>
        <v>theater</v>
      </c>
      <c r="R3740" t="str">
        <f t="shared" si="351"/>
        <v>plays</v>
      </c>
      <c r="S3740" s="6">
        <f t="shared" si="352"/>
        <v>41813.938715277778</v>
      </c>
      <c r="T3740" s="6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48"/>
        <v>0.20125000000000001</v>
      </c>
      <c r="P3741">
        <f t="shared" si="349"/>
        <v>500</v>
      </c>
      <c r="Q3741" t="str">
        <f t="shared" si="350"/>
        <v>theater</v>
      </c>
      <c r="R3741" t="str">
        <f t="shared" si="351"/>
        <v>plays</v>
      </c>
      <c r="S3741" s="6">
        <f t="shared" si="352"/>
        <v>42548.449861111112</v>
      </c>
      <c r="T3741" s="6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48"/>
        <v>0.17899999999999999</v>
      </c>
      <c r="P3742">
        <f t="shared" si="349"/>
        <v>142.85714285714286</v>
      </c>
      <c r="Q3742" t="str">
        <f t="shared" si="350"/>
        <v>theater</v>
      </c>
      <c r="R3742" t="str">
        <f t="shared" si="351"/>
        <v>plays</v>
      </c>
      <c r="S3742" s="6">
        <f t="shared" si="352"/>
        <v>41833.089756944442</v>
      </c>
      <c r="T3742" s="6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48"/>
        <v>0</v>
      </c>
      <c r="P3743">
        <f t="shared" si="349"/>
        <v>0</v>
      </c>
      <c r="Q3743" t="str">
        <f t="shared" si="350"/>
        <v>theater</v>
      </c>
      <c r="R3743" t="str">
        <f t="shared" si="351"/>
        <v>plays</v>
      </c>
      <c r="S3743" s="6">
        <f t="shared" si="352"/>
        <v>42325.920717592591</v>
      </c>
      <c r="T3743" s="6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48"/>
        <v>0.02</v>
      </c>
      <c r="P3744">
        <f t="shared" si="349"/>
        <v>1250</v>
      </c>
      <c r="Q3744" t="str">
        <f t="shared" si="350"/>
        <v>theater</v>
      </c>
      <c r="R3744" t="str">
        <f t="shared" si="351"/>
        <v>plays</v>
      </c>
      <c r="S3744" s="6">
        <f t="shared" si="352"/>
        <v>41858.214629629627</v>
      </c>
      <c r="T3744" s="6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48"/>
        <v>0</v>
      </c>
      <c r="P3745">
        <f t="shared" si="349"/>
        <v>0</v>
      </c>
      <c r="Q3745" t="str">
        <f t="shared" si="350"/>
        <v>theater</v>
      </c>
      <c r="R3745" t="str">
        <f t="shared" si="351"/>
        <v>plays</v>
      </c>
      <c r="S3745" s="6">
        <f t="shared" si="352"/>
        <v>41793.710231481484</v>
      </c>
      <c r="T3745" s="6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48"/>
        <v>0</v>
      </c>
      <c r="P3746">
        <f t="shared" si="349"/>
        <v>0</v>
      </c>
      <c r="Q3746" t="str">
        <f t="shared" si="350"/>
        <v>theater</v>
      </c>
      <c r="R3746" t="str">
        <f t="shared" si="351"/>
        <v>plays</v>
      </c>
      <c r="S3746" s="6">
        <f t="shared" si="352"/>
        <v>41793.814259259263</v>
      </c>
      <c r="T3746" s="6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48"/>
        <v>0.1</v>
      </c>
      <c r="P3747">
        <f t="shared" si="349"/>
        <v>100</v>
      </c>
      <c r="Q3747" t="str">
        <f t="shared" si="350"/>
        <v>theater</v>
      </c>
      <c r="R3747" t="str">
        <f t="shared" si="351"/>
        <v>plays</v>
      </c>
      <c r="S3747" s="6">
        <f t="shared" si="352"/>
        <v>41831.697939814818</v>
      </c>
      <c r="T3747" s="6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48"/>
        <v>2.3764705882352941E-2</v>
      </c>
      <c r="P3748">
        <f t="shared" si="349"/>
        <v>8500</v>
      </c>
      <c r="Q3748" t="str">
        <f t="shared" si="350"/>
        <v>theater</v>
      </c>
      <c r="R3748" t="str">
        <f t="shared" si="351"/>
        <v>plays</v>
      </c>
      <c r="S3748" s="6">
        <f t="shared" si="352"/>
        <v>42621.389340277776</v>
      </c>
      <c r="T3748" s="6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48"/>
        <v>0.01</v>
      </c>
      <c r="P3749">
        <f t="shared" si="349"/>
        <v>2500</v>
      </c>
      <c r="Q3749" t="str">
        <f t="shared" si="350"/>
        <v>theater</v>
      </c>
      <c r="R3749" t="str">
        <f t="shared" si="351"/>
        <v>plays</v>
      </c>
      <c r="S3749" s="6">
        <f t="shared" si="352"/>
        <v>42164.299722222218</v>
      </c>
      <c r="T3749" s="6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48"/>
        <v>1.0351999999999999</v>
      </c>
      <c r="P3750">
        <f t="shared" si="349"/>
        <v>96.15384615384616</v>
      </c>
      <c r="Q3750" t="str">
        <f t="shared" si="350"/>
        <v>theater</v>
      </c>
      <c r="R3750" t="str">
        <f t="shared" si="351"/>
        <v>musical</v>
      </c>
      <c r="S3750" s="6">
        <f t="shared" si="352"/>
        <v>42395.706435185188</v>
      </c>
      <c r="T3750" s="6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48"/>
        <v>1.05</v>
      </c>
      <c r="P3751">
        <f t="shared" si="349"/>
        <v>71.428571428571431</v>
      </c>
      <c r="Q3751" t="str">
        <f t="shared" si="350"/>
        <v>theater</v>
      </c>
      <c r="R3751" t="str">
        <f t="shared" si="351"/>
        <v>musical</v>
      </c>
      <c r="S3751" s="6">
        <f t="shared" si="352"/>
        <v>42458.127175925925</v>
      </c>
      <c r="T3751" s="6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48"/>
        <v>1.0044999999999999</v>
      </c>
      <c r="P3752">
        <f t="shared" si="349"/>
        <v>214.28571428571428</v>
      </c>
      <c r="Q3752" t="str">
        <f t="shared" si="350"/>
        <v>theater</v>
      </c>
      <c r="R3752" t="str">
        <f t="shared" si="351"/>
        <v>musical</v>
      </c>
      <c r="S3752" s="6">
        <f t="shared" si="352"/>
        <v>42016.981574074074</v>
      </c>
      <c r="T3752" s="6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48"/>
        <v>1.3260000000000001</v>
      </c>
      <c r="P3753">
        <f t="shared" si="349"/>
        <v>90.909090909090907</v>
      </c>
      <c r="Q3753" t="str">
        <f t="shared" si="350"/>
        <v>theater</v>
      </c>
      <c r="R3753" t="str">
        <f t="shared" si="351"/>
        <v>musical</v>
      </c>
      <c r="S3753" s="6">
        <f t="shared" si="352"/>
        <v>42403.035567129627</v>
      </c>
      <c r="T3753" s="6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48"/>
        <v>1.1299999999999999</v>
      </c>
      <c r="P3754">
        <f t="shared" si="349"/>
        <v>33.333333333333336</v>
      </c>
      <c r="Q3754" t="str">
        <f t="shared" si="350"/>
        <v>theater</v>
      </c>
      <c r="R3754" t="str">
        <f t="shared" si="351"/>
        <v>musical</v>
      </c>
      <c r="S3754" s="6">
        <f t="shared" si="352"/>
        <v>42619.802488425921</v>
      </c>
      <c r="T3754" s="6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48"/>
        <v>1.0334000000000001</v>
      </c>
      <c r="P3755">
        <f t="shared" si="349"/>
        <v>166.66666666666666</v>
      </c>
      <c r="Q3755" t="str">
        <f t="shared" si="350"/>
        <v>theater</v>
      </c>
      <c r="R3755" t="str">
        <f t="shared" si="351"/>
        <v>musical</v>
      </c>
      <c r="S3755" s="6">
        <f t="shared" si="352"/>
        <v>42128.824074074073</v>
      </c>
      <c r="T3755" s="6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48"/>
        <v>1.2</v>
      </c>
      <c r="P3756">
        <f t="shared" si="349"/>
        <v>92.592592592592595</v>
      </c>
      <c r="Q3756" t="str">
        <f t="shared" si="350"/>
        <v>theater</v>
      </c>
      <c r="R3756" t="str">
        <f t="shared" si="351"/>
        <v>musical</v>
      </c>
      <c r="S3756" s="6">
        <f t="shared" si="352"/>
        <v>41808.881215277775</v>
      </c>
      <c r="T3756" s="6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48"/>
        <v>1.2963636363636364</v>
      </c>
      <c r="P3757">
        <f t="shared" si="349"/>
        <v>19.642857142857142</v>
      </c>
      <c r="Q3757" t="str">
        <f t="shared" si="350"/>
        <v>theater</v>
      </c>
      <c r="R3757" t="str">
        <f t="shared" si="351"/>
        <v>musical</v>
      </c>
      <c r="S3757" s="6">
        <f t="shared" si="352"/>
        <v>42445.866979166662</v>
      </c>
      <c r="T3757" s="6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48"/>
        <v>1.0111111111111111</v>
      </c>
      <c r="P3758">
        <f t="shared" si="349"/>
        <v>264.70588235294116</v>
      </c>
      <c r="Q3758" t="str">
        <f t="shared" si="350"/>
        <v>theater</v>
      </c>
      <c r="R3758" t="str">
        <f t="shared" si="351"/>
        <v>musical</v>
      </c>
      <c r="S3758" s="6">
        <f t="shared" si="352"/>
        <v>41771.814791666664</v>
      </c>
      <c r="T3758" s="6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48"/>
        <v>1.0851428571428572</v>
      </c>
      <c r="P3759">
        <f t="shared" si="349"/>
        <v>70</v>
      </c>
      <c r="Q3759" t="str">
        <f t="shared" si="350"/>
        <v>theater</v>
      </c>
      <c r="R3759" t="str">
        <f t="shared" si="351"/>
        <v>musical</v>
      </c>
      <c r="S3759" s="6">
        <f t="shared" si="352"/>
        <v>41954.850868055553</v>
      </c>
      <c r="T3759" s="6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48"/>
        <v>1.0233333333333334</v>
      </c>
      <c r="P3760">
        <f t="shared" si="349"/>
        <v>57.692307692307693</v>
      </c>
      <c r="Q3760" t="str">
        <f t="shared" si="350"/>
        <v>theater</v>
      </c>
      <c r="R3760" t="str">
        <f t="shared" si="351"/>
        <v>musical</v>
      </c>
      <c r="S3760" s="6">
        <f t="shared" si="352"/>
        <v>41747.471504629626</v>
      </c>
      <c r="T3760" s="6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48"/>
        <v>1.1024425000000002</v>
      </c>
      <c r="P3761">
        <f t="shared" si="349"/>
        <v>45.454545454545453</v>
      </c>
      <c r="Q3761" t="str">
        <f t="shared" si="350"/>
        <v>theater</v>
      </c>
      <c r="R3761" t="str">
        <f t="shared" si="351"/>
        <v>musical</v>
      </c>
      <c r="S3761" s="6">
        <f t="shared" si="352"/>
        <v>42182.108252314814</v>
      </c>
      <c r="T3761" s="6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48"/>
        <v>1.010154</v>
      </c>
      <c r="P3762">
        <f t="shared" si="349"/>
        <v>54.945054945054942</v>
      </c>
      <c r="Q3762" t="str">
        <f t="shared" si="350"/>
        <v>theater</v>
      </c>
      <c r="R3762" t="str">
        <f t="shared" si="351"/>
        <v>musical</v>
      </c>
      <c r="S3762" s="6">
        <f t="shared" si="352"/>
        <v>41739.525300925925</v>
      </c>
      <c r="T3762" s="6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48"/>
        <v>1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6">
        <f t="shared" si="352"/>
        <v>42173.466863425929</v>
      </c>
      <c r="T3763" s="6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48"/>
        <v>1.0624</v>
      </c>
      <c r="P3764">
        <f t="shared" si="349"/>
        <v>44.642857142857146</v>
      </c>
      <c r="Q3764" t="str">
        <f t="shared" si="350"/>
        <v>theater</v>
      </c>
      <c r="R3764" t="str">
        <f t="shared" si="351"/>
        <v>musical</v>
      </c>
      <c r="S3764" s="6">
        <f t="shared" si="352"/>
        <v>42193.813530092593</v>
      </c>
      <c r="T3764" s="6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48"/>
        <v>1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6">
        <f t="shared" si="352"/>
        <v>42065.750300925924</v>
      </c>
      <c r="T3765" s="6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48"/>
        <v>1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6">
        <f t="shared" si="352"/>
        <v>42499.842962962968</v>
      </c>
      <c r="T3766" s="6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48"/>
        <v>1.1345714285714286</v>
      </c>
      <c r="P3767">
        <f t="shared" si="349"/>
        <v>65.420560747663558</v>
      </c>
      <c r="Q3767" t="str">
        <f t="shared" si="350"/>
        <v>theater</v>
      </c>
      <c r="R3767" t="str">
        <f t="shared" si="351"/>
        <v>musical</v>
      </c>
      <c r="S3767" s="6">
        <f t="shared" si="352"/>
        <v>41820.776412037041</v>
      </c>
      <c r="T3767" s="6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48"/>
        <v>1.0265010000000001</v>
      </c>
      <c r="P3768">
        <f t="shared" si="349"/>
        <v>104.16666666666667</v>
      </c>
      <c r="Q3768" t="str">
        <f t="shared" si="350"/>
        <v>theater</v>
      </c>
      <c r="R3768" t="str">
        <f t="shared" si="351"/>
        <v>musical</v>
      </c>
      <c r="S3768" s="6">
        <f t="shared" si="352"/>
        <v>41788.167187500003</v>
      </c>
      <c r="T3768" s="6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48"/>
        <v>1.1675</v>
      </c>
      <c r="P3769">
        <f t="shared" si="349"/>
        <v>35.714285714285715</v>
      </c>
      <c r="Q3769" t="str">
        <f t="shared" si="350"/>
        <v>theater</v>
      </c>
      <c r="R3769" t="str">
        <f t="shared" si="351"/>
        <v>musical</v>
      </c>
      <c r="S3769" s="6">
        <f t="shared" si="352"/>
        <v>42050.019641203704</v>
      </c>
      <c r="T3769" s="6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48"/>
        <v>1.0765274999999999</v>
      </c>
      <c r="P3770">
        <f t="shared" si="349"/>
        <v>68.965517241379317</v>
      </c>
      <c r="Q3770" t="str">
        <f t="shared" si="350"/>
        <v>theater</v>
      </c>
      <c r="R3770" t="str">
        <f t="shared" si="351"/>
        <v>musical</v>
      </c>
      <c r="S3770" s="6">
        <f t="shared" si="352"/>
        <v>41772.727893518517</v>
      </c>
      <c r="T3770" s="6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48"/>
        <v>1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6">
        <f t="shared" si="352"/>
        <v>42445.598136574074</v>
      </c>
      <c r="T3771" s="6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48"/>
        <v>1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6">
        <f t="shared" si="352"/>
        <v>42138.930671296301</v>
      </c>
      <c r="T3772" s="6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48"/>
        <v>1.46</v>
      </c>
      <c r="P3773">
        <f t="shared" si="349"/>
        <v>26.315789473684209</v>
      </c>
      <c r="Q3773" t="str">
        <f t="shared" si="350"/>
        <v>theater</v>
      </c>
      <c r="R3773" t="str">
        <f t="shared" si="351"/>
        <v>musical</v>
      </c>
      <c r="S3773" s="6">
        <f t="shared" si="352"/>
        <v>42493.857083333336</v>
      </c>
      <c r="T3773" s="6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48"/>
        <v>1.1020000000000001</v>
      </c>
      <c r="P3774">
        <f t="shared" si="349"/>
        <v>151.5151515151515</v>
      </c>
      <c r="Q3774" t="str">
        <f t="shared" si="350"/>
        <v>theater</v>
      </c>
      <c r="R3774" t="str">
        <f t="shared" si="351"/>
        <v>musical</v>
      </c>
      <c r="S3774" s="6">
        <f t="shared" si="352"/>
        <v>42682.616967592592</v>
      </c>
      <c r="T3774" s="6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48"/>
        <v>1.0820000000000001</v>
      </c>
      <c r="P3775">
        <f t="shared" si="349"/>
        <v>87.719298245614041</v>
      </c>
      <c r="Q3775" t="str">
        <f t="shared" si="350"/>
        <v>theater</v>
      </c>
      <c r="R3775" t="str">
        <f t="shared" si="351"/>
        <v>musical</v>
      </c>
      <c r="S3775" s="6">
        <f t="shared" si="352"/>
        <v>42656.005173611105</v>
      </c>
      <c r="T3775" s="6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48"/>
        <v>1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6">
        <f t="shared" si="352"/>
        <v>42087.792303240742</v>
      </c>
      <c r="T3776" s="6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48"/>
        <v>1.0024999999999999</v>
      </c>
      <c r="P3777">
        <f t="shared" si="349"/>
        <v>142.85714285714286</v>
      </c>
      <c r="Q3777" t="str">
        <f t="shared" si="350"/>
        <v>theater</v>
      </c>
      <c r="R3777" t="str">
        <f t="shared" si="351"/>
        <v>musical</v>
      </c>
      <c r="S3777" s="6">
        <f t="shared" si="352"/>
        <v>42075.942627314813</v>
      </c>
      <c r="T3777" s="6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348"/>
        <v>1.0671250000000001</v>
      </c>
      <c r="P3778">
        <f t="shared" si="349"/>
        <v>85.106382978723403</v>
      </c>
      <c r="Q3778" t="str">
        <f t="shared" si="350"/>
        <v>theater</v>
      </c>
      <c r="R3778" t="str">
        <f t="shared" si="351"/>
        <v>musical</v>
      </c>
      <c r="S3778" s="6">
        <f t="shared" si="352"/>
        <v>41814.367800925924</v>
      </c>
      <c r="T3778" s="6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354">E3779/D3779</f>
        <v>1.4319999999999999</v>
      </c>
      <c r="P3779">
        <f t="shared" ref="P3779:P3842" si="355">IFERROR(D3779/L3779,0)</f>
        <v>33.898305084745765</v>
      </c>
      <c r="Q3779" t="str">
        <f t="shared" ref="Q3779:Q3842" si="356">LEFT(N3779,FIND("/",N3779)-1)</f>
        <v>theater</v>
      </c>
      <c r="R3779" t="str">
        <f t="shared" ref="R3779:R3842" si="357">MID(N3779,FIND("/",N3779)+1,100)</f>
        <v>musical</v>
      </c>
      <c r="S3779" s="6">
        <f t="shared" ref="S3779:S3842" si="358">(((J3779/60)/60)/24)+DATE(1970,1,1)</f>
        <v>41887.111354166671</v>
      </c>
      <c r="T3779" s="6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4"/>
        <v>1.0504166666666668</v>
      </c>
      <c r="P3780">
        <f t="shared" si="355"/>
        <v>66.666666666666671</v>
      </c>
      <c r="Q3780" t="str">
        <f t="shared" si="356"/>
        <v>theater</v>
      </c>
      <c r="R3780" t="str">
        <f t="shared" si="357"/>
        <v>musical</v>
      </c>
      <c r="S3780" s="6">
        <f t="shared" si="358"/>
        <v>41989.819212962961</v>
      </c>
      <c r="T3780" s="6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4"/>
        <v>1.0398000000000001</v>
      </c>
      <c r="P3781">
        <f t="shared" si="355"/>
        <v>130.43478260869566</v>
      </c>
      <c r="Q3781" t="str">
        <f t="shared" si="356"/>
        <v>theater</v>
      </c>
      <c r="R3781" t="str">
        <f t="shared" si="357"/>
        <v>musical</v>
      </c>
      <c r="S3781" s="6">
        <f t="shared" si="358"/>
        <v>42425.735416666663</v>
      </c>
      <c r="T3781" s="6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4"/>
        <v>1.2</v>
      </c>
      <c r="P3782">
        <f t="shared" si="355"/>
        <v>83.333333333333329</v>
      </c>
      <c r="Q3782" t="str">
        <f t="shared" si="356"/>
        <v>theater</v>
      </c>
      <c r="R3782" t="str">
        <f t="shared" si="357"/>
        <v>musical</v>
      </c>
      <c r="S3782" s="6">
        <f t="shared" si="358"/>
        <v>42166.219733796301</v>
      </c>
      <c r="T3782" s="6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4"/>
        <v>1.0966666666666667</v>
      </c>
      <c r="P3783">
        <f t="shared" si="355"/>
        <v>86.538461538461533</v>
      </c>
      <c r="Q3783" t="str">
        <f t="shared" si="356"/>
        <v>theater</v>
      </c>
      <c r="R3783" t="str">
        <f t="shared" si="357"/>
        <v>musical</v>
      </c>
      <c r="S3783" s="6">
        <f t="shared" si="358"/>
        <v>41865.882928240739</v>
      </c>
      <c r="T3783" s="6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4"/>
        <v>1.0175000000000001</v>
      </c>
      <c r="P3784">
        <f t="shared" si="355"/>
        <v>74.074074074074076</v>
      </c>
      <c r="Q3784" t="str">
        <f t="shared" si="356"/>
        <v>theater</v>
      </c>
      <c r="R3784" t="str">
        <f t="shared" si="357"/>
        <v>musical</v>
      </c>
      <c r="S3784" s="6">
        <f t="shared" si="358"/>
        <v>42546.862233796302</v>
      </c>
      <c r="T3784" s="6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4"/>
        <v>1.2891666666666666</v>
      </c>
      <c r="P3785">
        <f t="shared" si="355"/>
        <v>50</v>
      </c>
      <c r="Q3785" t="str">
        <f t="shared" si="356"/>
        <v>theater</v>
      </c>
      <c r="R3785" t="str">
        <f t="shared" si="357"/>
        <v>musical</v>
      </c>
      <c r="S3785" s="6">
        <f t="shared" si="358"/>
        <v>42420.140277777777</v>
      </c>
      <c r="T3785" s="6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4"/>
        <v>1.1499999999999999</v>
      </c>
      <c r="P3786">
        <f t="shared" si="355"/>
        <v>100</v>
      </c>
      <c r="Q3786" t="str">
        <f t="shared" si="356"/>
        <v>theater</v>
      </c>
      <c r="R3786" t="str">
        <f t="shared" si="357"/>
        <v>musical</v>
      </c>
      <c r="S3786" s="6">
        <f t="shared" si="358"/>
        <v>42531.980694444443</v>
      </c>
      <c r="T3786" s="6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4"/>
        <v>1.5075000000000001</v>
      </c>
      <c r="P3787">
        <f t="shared" si="355"/>
        <v>66.666666666666671</v>
      </c>
      <c r="Q3787" t="str">
        <f t="shared" si="356"/>
        <v>theater</v>
      </c>
      <c r="R3787" t="str">
        <f t="shared" si="357"/>
        <v>musical</v>
      </c>
      <c r="S3787" s="6">
        <f t="shared" si="358"/>
        <v>42548.63853009259</v>
      </c>
      <c r="T3787" s="6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4"/>
        <v>1.1096666666666666</v>
      </c>
      <c r="P3788">
        <f t="shared" si="355"/>
        <v>84.507042253521121</v>
      </c>
      <c r="Q3788" t="str">
        <f t="shared" si="356"/>
        <v>theater</v>
      </c>
      <c r="R3788" t="str">
        <f t="shared" si="357"/>
        <v>musical</v>
      </c>
      <c r="S3788" s="6">
        <f t="shared" si="358"/>
        <v>42487.037905092591</v>
      </c>
      <c r="T3788" s="6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4"/>
        <v>1.0028571428571429</v>
      </c>
      <c r="P3789">
        <f t="shared" si="355"/>
        <v>35</v>
      </c>
      <c r="Q3789" t="str">
        <f t="shared" si="356"/>
        <v>theater</v>
      </c>
      <c r="R3789" t="str">
        <f t="shared" si="357"/>
        <v>musical</v>
      </c>
      <c r="S3789" s="6">
        <f t="shared" si="358"/>
        <v>42167.534791666665</v>
      </c>
      <c r="T3789" s="6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4"/>
        <v>6.6666666666666671E-3</v>
      </c>
      <c r="P3790">
        <f t="shared" si="355"/>
        <v>75000</v>
      </c>
      <c r="Q3790" t="str">
        <f t="shared" si="356"/>
        <v>theater</v>
      </c>
      <c r="R3790" t="str">
        <f t="shared" si="357"/>
        <v>musical</v>
      </c>
      <c r="S3790" s="6">
        <f t="shared" si="358"/>
        <v>42333.695821759262</v>
      </c>
      <c r="T3790" s="6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4"/>
        <v>3.267605633802817E-2</v>
      </c>
      <c r="P3791">
        <f t="shared" si="355"/>
        <v>887.5</v>
      </c>
      <c r="Q3791" t="str">
        <f t="shared" si="356"/>
        <v>theater</v>
      </c>
      <c r="R3791" t="str">
        <f t="shared" si="357"/>
        <v>musical</v>
      </c>
      <c r="S3791" s="6">
        <f t="shared" si="358"/>
        <v>42138.798819444448</v>
      </c>
      <c r="T3791" s="6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4"/>
        <v>0</v>
      </c>
      <c r="P3792">
        <f t="shared" si="355"/>
        <v>0</v>
      </c>
      <c r="Q3792" t="str">
        <f t="shared" si="356"/>
        <v>theater</v>
      </c>
      <c r="R3792" t="str">
        <f t="shared" si="357"/>
        <v>musical</v>
      </c>
      <c r="S3792" s="6">
        <f t="shared" si="358"/>
        <v>42666.666932870372</v>
      </c>
      <c r="T3792" s="6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4"/>
        <v>0</v>
      </c>
      <c r="P3793">
        <f t="shared" si="355"/>
        <v>0</v>
      </c>
      <c r="Q3793" t="str">
        <f t="shared" si="356"/>
        <v>theater</v>
      </c>
      <c r="R3793" t="str">
        <f t="shared" si="357"/>
        <v>musical</v>
      </c>
      <c r="S3793" s="6">
        <f t="shared" si="358"/>
        <v>41766.692037037035</v>
      </c>
      <c r="T3793" s="6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4"/>
        <v>2.8E-3</v>
      </c>
      <c r="P3794">
        <f t="shared" si="355"/>
        <v>6250</v>
      </c>
      <c r="Q3794" t="str">
        <f t="shared" si="356"/>
        <v>theater</v>
      </c>
      <c r="R3794" t="str">
        <f t="shared" si="357"/>
        <v>musical</v>
      </c>
      <c r="S3794" s="6">
        <f t="shared" si="358"/>
        <v>42170.447013888886</v>
      </c>
      <c r="T3794" s="6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4"/>
        <v>0.59657142857142853</v>
      </c>
      <c r="P3795">
        <f t="shared" si="355"/>
        <v>291.66666666666669</v>
      </c>
      <c r="Q3795" t="str">
        <f t="shared" si="356"/>
        <v>theater</v>
      </c>
      <c r="R3795" t="str">
        <f t="shared" si="357"/>
        <v>musical</v>
      </c>
      <c r="S3795" s="6">
        <f t="shared" si="358"/>
        <v>41968.938993055555</v>
      </c>
      <c r="T3795" s="6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4"/>
        <v>0.01</v>
      </c>
      <c r="P3796">
        <f t="shared" si="355"/>
        <v>5000</v>
      </c>
      <c r="Q3796" t="str">
        <f t="shared" si="356"/>
        <v>theater</v>
      </c>
      <c r="R3796" t="str">
        <f t="shared" si="357"/>
        <v>musical</v>
      </c>
      <c r="S3796" s="6">
        <f t="shared" si="358"/>
        <v>42132.58048611111</v>
      </c>
      <c r="T3796" s="6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4"/>
        <v>1.6666666666666666E-2</v>
      </c>
      <c r="P3797">
        <f t="shared" si="355"/>
        <v>300</v>
      </c>
      <c r="Q3797" t="str">
        <f t="shared" si="356"/>
        <v>theater</v>
      </c>
      <c r="R3797" t="str">
        <f t="shared" si="357"/>
        <v>musical</v>
      </c>
      <c r="S3797" s="6">
        <f t="shared" si="358"/>
        <v>42201.436226851853</v>
      </c>
      <c r="T3797" s="6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4"/>
        <v>4.4444444444444447E-5</v>
      </c>
      <c r="P3798">
        <f t="shared" si="355"/>
        <v>22500</v>
      </c>
      <c r="Q3798" t="str">
        <f t="shared" si="356"/>
        <v>theater</v>
      </c>
      <c r="R3798" t="str">
        <f t="shared" si="357"/>
        <v>musical</v>
      </c>
      <c r="S3798" s="6">
        <f t="shared" si="358"/>
        <v>42689.029583333337</v>
      </c>
      <c r="T3798" s="6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4"/>
        <v>0.89666666666666661</v>
      </c>
      <c r="P3799">
        <f t="shared" si="355"/>
        <v>162.16216216216216</v>
      </c>
      <c r="Q3799" t="str">
        <f t="shared" si="356"/>
        <v>theater</v>
      </c>
      <c r="R3799" t="str">
        <f t="shared" si="357"/>
        <v>musical</v>
      </c>
      <c r="S3799" s="6">
        <f t="shared" si="358"/>
        <v>42084.881539351853</v>
      </c>
      <c r="T3799" s="6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4"/>
        <v>1.4642857142857143E-2</v>
      </c>
      <c r="P3800">
        <f t="shared" si="355"/>
        <v>14000</v>
      </c>
      <c r="Q3800" t="str">
        <f t="shared" si="356"/>
        <v>theater</v>
      </c>
      <c r="R3800" t="str">
        <f t="shared" si="357"/>
        <v>musical</v>
      </c>
      <c r="S3800" s="6">
        <f t="shared" si="358"/>
        <v>41831.722777777781</v>
      </c>
      <c r="T3800" s="6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4"/>
        <v>4.02E-2</v>
      </c>
      <c r="P3801">
        <f t="shared" si="355"/>
        <v>2500</v>
      </c>
      <c r="Q3801" t="str">
        <f t="shared" si="356"/>
        <v>theater</v>
      </c>
      <c r="R3801" t="str">
        <f t="shared" si="357"/>
        <v>musical</v>
      </c>
      <c r="S3801" s="6">
        <f t="shared" si="358"/>
        <v>42410.93105324074</v>
      </c>
      <c r="T3801" s="6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4"/>
        <v>4.0045454545454544E-2</v>
      </c>
      <c r="P3802">
        <f t="shared" si="355"/>
        <v>1375</v>
      </c>
      <c r="Q3802" t="str">
        <f t="shared" si="356"/>
        <v>theater</v>
      </c>
      <c r="R3802" t="str">
        <f t="shared" si="357"/>
        <v>musical</v>
      </c>
      <c r="S3802" s="6">
        <f t="shared" si="358"/>
        <v>41982.737071759257</v>
      </c>
      <c r="T3802" s="6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4"/>
        <v>8.5199999999999998E-2</v>
      </c>
      <c r="P3803">
        <f t="shared" si="355"/>
        <v>555.55555555555554</v>
      </c>
      <c r="Q3803" t="str">
        <f t="shared" si="356"/>
        <v>theater</v>
      </c>
      <c r="R3803" t="str">
        <f t="shared" si="357"/>
        <v>musical</v>
      </c>
      <c r="S3803" s="6">
        <f t="shared" si="358"/>
        <v>41975.676111111112</v>
      </c>
      <c r="T3803" s="6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4"/>
        <v>0</v>
      </c>
      <c r="P3804">
        <f t="shared" si="355"/>
        <v>0</v>
      </c>
      <c r="Q3804" t="str">
        <f t="shared" si="356"/>
        <v>theater</v>
      </c>
      <c r="R3804" t="str">
        <f t="shared" si="357"/>
        <v>musical</v>
      </c>
      <c r="S3804" s="6">
        <f t="shared" si="358"/>
        <v>42269.126226851848</v>
      </c>
      <c r="T3804" s="6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4"/>
        <v>0.19650000000000001</v>
      </c>
      <c r="P3805">
        <f t="shared" si="355"/>
        <v>300</v>
      </c>
      <c r="Q3805" t="str">
        <f t="shared" si="356"/>
        <v>theater</v>
      </c>
      <c r="R3805" t="str">
        <f t="shared" si="357"/>
        <v>musical</v>
      </c>
      <c r="S3805" s="6">
        <f t="shared" si="358"/>
        <v>42403.971851851849</v>
      </c>
      <c r="T3805" s="6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4"/>
        <v>0</v>
      </c>
      <c r="P3806">
        <f t="shared" si="355"/>
        <v>0</v>
      </c>
      <c r="Q3806" t="str">
        <f t="shared" si="356"/>
        <v>theater</v>
      </c>
      <c r="R3806" t="str">
        <f t="shared" si="357"/>
        <v>musical</v>
      </c>
      <c r="S3806" s="6">
        <f t="shared" si="358"/>
        <v>42527.00953703704</v>
      </c>
      <c r="T3806" s="6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4"/>
        <v>2.0000000000000002E-5</v>
      </c>
      <c r="P3807">
        <f t="shared" si="355"/>
        <v>75000</v>
      </c>
      <c r="Q3807" t="str">
        <f t="shared" si="356"/>
        <v>theater</v>
      </c>
      <c r="R3807" t="str">
        <f t="shared" si="357"/>
        <v>musical</v>
      </c>
      <c r="S3807" s="6">
        <f t="shared" si="358"/>
        <v>41849.887037037035</v>
      </c>
      <c r="T3807" s="6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4"/>
        <v>6.6666666666666664E-4</v>
      </c>
      <c r="P3808">
        <f t="shared" si="355"/>
        <v>7500</v>
      </c>
      <c r="Q3808" t="str">
        <f t="shared" si="356"/>
        <v>theater</v>
      </c>
      <c r="R3808" t="str">
        <f t="shared" si="357"/>
        <v>musical</v>
      </c>
      <c r="S3808" s="6">
        <f t="shared" si="358"/>
        <v>41799.259039351848</v>
      </c>
      <c r="T3808" s="6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4"/>
        <v>0.30333333333333334</v>
      </c>
      <c r="P3809">
        <f t="shared" si="355"/>
        <v>166.66666666666666</v>
      </c>
      <c r="Q3809" t="str">
        <f t="shared" si="356"/>
        <v>theater</v>
      </c>
      <c r="R3809" t="str">
        <f t="shared" si="357"/>
        <v>musical</v>
      </c>
      <c r="S3809" s="6">
        <f t="shared" si="358"/>
        <v>42090.909016203703</v>
      </c>
      <c r="T3809" s="6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4"/>
        <v>1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6">
        <f t="shared" si="358"/>
        <v>42059.453923611116</v>
      </c>
      <c r="T3810" s="6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4"/>
        <v>1.0125</v>
      </c>
      <c r="P3811">
        <f t="shared" si="355"/>
        <v>52.631578947368418</v>
      </c>
      <c r="Q3811" t="str">
        <f t="shared" si="356"/>
        <v>theater</v>
      </c>
      <c r="R3811" t="str">
        <f t="shared" si="357"/>
        <v>plays</v>
      </c>
      <c r="S3811" s="6">
        <f t="shared" si="358"/>
        <v>41800.526701388888</v>
      </c>
      <c r="T3811" s="6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4"/>
        <v>1.2173333333333334</v>
      </c>
      <c r="P3812">
        <f t="shared" si="355"/>
        <v>57.692307692307693</v>
      </c>
      <c r="Q3812" t="str">
        <f t="shared" si="356"/>
        <v>theater</v>
      </c>
      <c r="R3812" t="str">
        <f t="shared" si="357"/>
        <v>plays</v>
      </c>
      <c r="S3812" s="6">
        <f t="shared" si="358"/>
        <v>42054.849050925928</v>
      </c>
      <c r="T3812" s="6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4"/>
        <v>3.3</v>
      </c>
      <c r="P3813">
        <f t="shared" si="355"/>
        <v>13.157894736842104</v>
      </c>
      <c r="Q3813" t="str">
        <f t="shared" si="356"/>
        <v>theater</v>
      </c>
      <c r="R3813" t="str">
        <f t="shared" si="357"/>
        <v>plays</v>
      </c>
      <c r="S3813" s="6">
        <f t="shared" si="358"/>
        <v>42487.62700231481</v>
      </c>
      <c r="T3813" s="6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4"/>
        <v>1.0954999999999999</v>
      </c>
      <c r="P3814">
        <f t="shared" si="355"/>
        <v>181.81818181818181</v>
      </c>
      <c r="Q3814" t="str">
        <f t="shared" si="356"/>
        <v>theater</v>
      </c>
      <c r="R3814" t="str">
        <f t="shared" si="357"/>
        <v>plays</v>
      </c>
      <c r="S3814" s="6">
        <f t="shared" si="358"/>
        <v>42109.751250000001</v>
      </c>
      <c r="T3814" s="6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4"/>
        <v>1.0095190476190474</v>
      </c>
      <c r="P3815">
        <f t="shared" si="355"/>
        <v>77.777777777777771</v>
      </c>
      <c r="Q3815" t="str">
        <f t="shared" si="356"/>
        <v>theater</v>
      </c>
      <c r="R3815" t="str">
        <f t="shared" si="357"/>
        <v>plays</v>
      </c>
      <c r="S3815" s="6">
        <f t="shared" si="358"/>
        <v>42497.275706018518</v>
      </c>
      <c r="T3815" s="6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4"/>
        <v>1.4013333333333333</v>
      </c>
      <c r="P3816">
        <f t="shared" si="355"/>
        <v>44.117647058823529</v>
      </c>
      <c r="Q3816" t="str">
        <f t="shared" si="356"/>
        <v>theater</v>
      </c>
      <c r="R3816" t="str">
        <f t="shared" si="357"/>
        <v>plays</v>
      </c>
      <c r="S3816" s="6">
        <f t="shared" si="358"/>
        <v>42058.904074074075</v>
      </c>
      <c r="T3816" s="6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4"/>
        <v>1.0000100000000001</v>
      </c>
      <c r="P3817">
        <f t="shared" si="355"/>
        <v>50</v>
      </c>
      <c r="Q3817" t="str">
        <f t="shared" si="356"/>
        <v>theater</v>
      </c>
      <c r="R3817" t="str">
        <f t="shared" si="357"/>
        <v>plays</v>
      </c>
      <c r="S3817" s="6">
        <f t="shared" si="358"/>
        <v>42207.259918981479</v>
      </c>
      <c r="T3817" s="6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4"/>
        <v>1.19238</v>
      </c>
      <c r="P3818">
        <f t="shared" si="355"/>
        <v>40.54054054054054</v>
      </c>
      <c r="Q3818" t="str">
        <f t="shared" si="356"/>
        <v>theater</v>
      </c>
      <c r="R3818" t="str">
        <f t="shared" si="357"/>
        <v>plays</v>
      </c>
      <c r="S3818" s="6">
        <f t="shared" si="358"/>
        <v>41807.690081018518</v>
      </c>
      <c r="T3818" s="6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4"/>
        <v>1.0725</v>
      </c>
      <c r="P3819">
        <f t="shared" si="355"/>
        <v>100</v>
      </c>
      <c r="Q3819" t="str">
        <f t="shared" si="356"/>
        <v>theater</v>
      </c>
      <c r="R3819" t="str">
        <f t="shared" si="357"/>
        <v>plays</v>
      </c>
      <c r="S3819" s="6">
        <f t="shared" si="358"/>
        <v>42284.69694444444</v>
      </c>
      <c r="T3819" s="6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4"/>
        <v>2.2799999999999998</v>
      </c>
      <c r="P3820">
        <f t="shared" si="355"/>
        <v>25</v>
      </c>
      <c r="Q3820" t="str">
        <f t="shared" si="356"/>
        <v>theater</v>
      </c>
      <c r="R3820" t="str">
        <f t="shared" si="357"/>
        <v>plays</v>
      </c>
      <c r="S3820" s="6">
        <f t="shared" si="358"/>
        <v>42045.84238425926</v>
      </c>
      <c r="T3820" s="6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4"/>
        <v>1.0640000000000001</v>
      </c>
      <c r="P3821">
        <f t="shared" si="355"/>
        <v>38.46153846153846</v>
      </c>
      <c r="Q3821" t="str">
        <f t="shared" si="356"/>
        <v>theater</v>
      </c>
      <c r="R3821" t="str">
        <f t="shared" si="357"/>
        <v>plays</v>
      </c>
      <c r="S3821" s="6">
        <f t="shared" si="358"/>
        <v>42184.209537037037</v>
      </c>
      <c r="T3821" s="6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4"/>
        <v>1.4333333333333333</v>
      </c>
      <c r="P3822">
        <f t="shared" si="355"/>
        <v>15</v>
      </c>
      <c r="Q3822" t="str">
        <f t="shared" si="356"/>
        <v>theater</v>
      </c>
      <c r="R3822" t="str">
        <f t="shared" si="357"/>
        <v>plays</v>
      </c>
      <c r="S3822" s="6">
        <f t="shared" si="358"/>
        <v>42160.651817129634</v>
      </c>
      <c r="T3822" s="6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4"/>
        <v>1.0454285714285714</v>
      </c>
      <c r="P3823">
        <f t="shared" si="355"/>
        <v>76.086956521739125</v>
      </c>
      <c r="Q3823" t="str">
        <f t="shared" si="356"/>
        <v>theater</v>
      </c>
      <c r="R3823" t="str">
        <f t="shared" si="357"/>
        <v>plays</v>
      </c>
      <c r="S3823" s="6">
        <f t="shared" si="358"/>
        <v>42341.180636574078</v>
      </c>
      <c r="T3823" s="6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4"/>
        <v>1.1002000000000001</v>
      </c>
      <c r="P3824">
        <f t="shared" si="355"/>
        <v>65.78947368421052</v>
      </c>
      <c r="Q3824" t="str">
        <f t="shared" si="356"/>
        <v>theater</v>
      </c>
      <c r="R3824" t="str">
        <f t="shared" si="357"/>
        <v>plays</v>
      </c>
      <c r="S3824" s="6">
        <f t="shared" si="358"/>
        <v>42329.838159722218</v>
      </c>
      <c r="T3824" s="6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4"/>
        <v>1.06</v>
      </c>
      <c r="P3825">
        <f t="shared" si="355"/>
        <v>60.975609756097562</v>
      </c>
      <c r="Q3825" t="str">
        <f t="shared" si="356"/>
        <v>theater</v>
      </c>
      <c r="R3825" t="str">
        <f t="shared" si="357"/>
        <v>plays</v>
      </c>
      <c r="S3825" s="6">
        <f t="shared" si="358"/>
        <v>42170.910231481481</v>
      </c>
      <c r="T3825" s="6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4"/>
        <v>1.08</v>
      </c>
      <c r="P3826">
        <f t="shared" si="355"/>
        <v>35.714285714285715</v>
      </c>
      <c r="Q3826" t="str">
        <f t="shared" si="356"/>
        <v>theater</v>
      </c>
      <c r="R3826" t="str">
        <f t="shared" si="357"/>
        <v>plays</v>
      </c>
      <c r="S3826" s="6">
        <f t="shared" si="358"/>
        <v>42571.626192129625</v>
      </c>
      <c r="T3826" s="6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4"/>
        <v>1.0542</v>
      </c>
      <c r="P3827">
        <f t="shared" si="355"/>
        <v>102.04081632653062</v>
      </c>
      <c r="Q3827" t="str">
        <f t="shared" si="356"/>
        <v>theater</v>
      </c>
      <c r="R3827" t="str">
        <f t="shared" si="357"/>
        <v>plays</v>
      </c>
      <c r="S3827" s="6">
        <f t="shared" si="358"/>
        <v>42151.069606481484</v>
      </c>
      <c r="T3827" s="6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4"/>
        <v>1.1916666666666667</v>
      </c>
      <c r="P3828">
        <f t="shared" si="355"/>
        <v>23.076923076923077</v>
      </c>
      <c r="Q3828" t="str">
        <f t="shared" si="356"/>
        <v>theater</v>
      </c>
      <c r="R3828" t="str">
        <f t="shared" si="357"/>
        <v>plays</v>
      </c>
      <c r="S3828" s="6">
        <f t="shared" si="358"/>
        <v>42101.423541666663</v>
      </c>
      <c r="T3828" s="6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4"/>
        <v>1.5266666666666666</v>
      </c>
      <c r="P3829">
        <f t="shared" si="355"/>
        <v>46.153846153846153</v>
      </c>
      <c r="Q3829" t="str">
        <f t="shared" si="356"/>
        <v>theater</v>
      </c>
      <c r="R3829" t="str">
        <f t="shared" si="357"/>
        <v>plays</v>
      </c>
      <c r="S3829" s="6">
        <f t="shared" si="358"/>
        <v>42034.928252314814</v>
      </c>
      <c r="T3829" s="6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4"/>
        <v>1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6">
        <f t="shared" si="358"/>
        <v>41944.527627314819</v>
      </c>
      <c r="T3830" s="6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4"/>
        <v>1.002</v>
      </c>
      <c r="P3831">
        <f t="shared" si="355"/>
        <v>62.5</v>
      </c>
      <c r="Q3831" t="str">
        <f t="shared" si="356"/>
        <v>theater</v>
      </c>
      <c r="R3831" t="str">
        <f t="shared" si="357"/>
        <v>plays</v>
      </c>
      <c r="S3831" s="6">
        <f t="shared" si="358"/>
        <v>42593.865405092598</v>
      </c>
      <c r="T3831" s="6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4"/>
        <v>2.25</v>
      </c>
      <c r="P3832">
        <f t="shared" si="355"/>
        <v>33.333333333333336</v>
      </c>
      <c r="Q3832" t="str">
        <f t="shared" si="356"/>
        <v>theater</v>
      </c>
      <c r="R3832" t="str">
        <f t="shared" si="357"/>
        <v>plays</v>
      </c>
      <c r="S3832" s="6">
        <f t="shared" si="358"/>
        <v>42503.740868055553</v>
      </c>
      <c r="T3832" s="6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4"/>
        <v>1.0602199999999999</v>
      </c>
      <c r="P3833">
        <f t="shared" si="355"/>
        <v>55.555555555555557</v>
      </c>
      <c r="Q3833" t="str">
        <f t="shared" si="356"/>
        <v>theater</v>
      </c>
      <c r="R3833" t="str">
        <f t="shared" si="357"/>
        <v>plays</v>
      </c>
      <c r="S3833" s="6">
        <f t="shared" si="358"/>
        <v>41927.848900462966</v>
      </c>
      <c r="T3833" s="6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4"/>
        <v>1.0466666666666666</v>
      </c>
      <c r="P3834">
        <f t="shared" si="355"/>
        <v>133.33333333333334</v>
      </c>
      <c r="Q3834" t="str">
        <f t="shared" si="356"/>
        <v>theater</v>
      </c>
      <c r="R3834" t="str">
        <f t="shared" si="357"/>
        <v>plays</v>
      </c>
      <c r="S3834" s="6">
        <f t="shared" si="358"/>
        <v>42375.114988425921</v>
      </c>
      <c r="T3834" s="6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4"/>
        <v>1.1666666666666667</v>
      </c>
      <c r="P3835">
        <f t="shared" si="355"/>
        <v>60</v>
      </c>
      <c r="Q3835" t="str">
        <f t="shared" si="356"/>
        <v>theater</v>
      </c>
      <c r="R3835" t="str">
        <f t="shared" si="357"/>
        <v>plays</v>
      </c>
      <c r="S3835" s="6">
        <f t="shared" si="358"/>
        <v>41963.872361111105</v>
      </c>
      <c r="T3835" s="6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4"/>
        <v>1.0903333333333334</v>
      </c>
      <c r="P3836">
        <f t="shared" si="355"/>
        <v>52.631578947368418</v>
      </c>
      <c r="Q3836" t="str">
        <f t="shared" si="356"/>
        <v>theater</v>
      </c>
      <c r="R3836" t="str">
        <f t="shared" si="357"/>
        <v>plays</v>
      </c>
      <c r="S3836" s="6">
        <f t="shared" si="358"/>
        <v>42143.445219907408</v>
      </c>
      <c r="T3836" s="6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4"/>
        <v>1.6</v>
      </c>
      <c r="P3837">
        <f t="shared" si="355"/>
        <v>25</v>
      </c>
      <c r="Q3837" t="str">
        <f t="shared" si="356"/>
        <v>theater</v>
      </c>
      <c r="R3837" t="str">
        <f t="shared" si="357"/>
        <v>plays</v>
      </c>
      <c r="S3837" s="6">
        <f t="shared" si="358"/>
        <v>42460.94222222222</v>
      </c>
      <c r="T3837" s="6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4"/>
        <v>1.125</v>
      </c>
      <c r="P3838">
        <f t="shared" si="355"/>
        <v>57.142857142857146</v>
      </c>
      <c r="Q3838" t="str">
        <f t="shared" si="356"/>
        <v>theater</v>
      </c>
      <c r="R3838" t="str">
        <f t="shared" si="357"/>
        <v>plays</v>
      </c>
      <c r="S3838" s="6">
        <f t="shared" si="358"/>
        <v>42553.926527777774</v>
      </c>
      <c r="T3838" s="6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4"/>
        <v>1.0209999999999999</v>
      </c>
      <c r="P3839">
        <f t="shared" si="355"/>
        <v>117.64705882352941</v>
      </c>
      <c r="Q3839" t="str">
        <f t="shared" si="356"/>
        <v>theater</v>
      </c>
      <c r="R3839" t="str">
        <f t="shared" si="357"/>
        <v>plays</v>
      </c>
      <c r="S3839" s="6">
        <f t="shared" si="358"/>
        <v>42152.765717592592</v>
      </c>
      <c r="T3839" s="6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4"/>
        <v>1.00824</v>
      </c>
      <c r="P3840">
        <f t="shared" si="355"/>
        <v>1000</v>
      </c>
      <c r="Q3840" t="str">
        <f t="shared" si="356"/>
        <v>theater</v>
      </c>
      <c r="R3840" t="str">
        <f t="shared" si="357"/>
        <v>plays</v>
      </c>
      <c r="S3840" s="6">
        <f t="shared" si="358"/>
        <v>42116.710752314815</v>
      </c>
      <c r="T3840" s="6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4"/>
        <v>1.0125</v>
      </c>
      <c r="P3841">
        <f t="shared" si="355"/>
        <v>62.5</v>
      </c>
      <c r="Q3841" t="str">
        <f t="shared" si="356"/>
        <v>theater</v>
      </c>
      <c r="R3841" t="str">
        <f t="shared" si="357"/>
        <v>plays</v>
      </c>
      <c r="S3841" s="6">
        <f t="shared" si="358"/>
        <v>42155.142638888887</v>
      </c>
      <c r="T3841" s="6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354"/>
        <v>65</v>
      </c>
      <c r="P3842">
        <f t="shared" si="355"/>
        <v>0.33333333333333331</v>
      </c>
      <c r="Q3842" t="str">
        <f t="shared" si="356"/>
        <v>theater</v>
      </c>
      <c r="R3842" t="str">
        <f t="shared" si="357"/>
        <v>plays</v>
      </c>
      <c r="S3842" s="6">
        <f t="shared" si="358"/>
        <v>42432.701724537037</v>
      </c>
      <c r="T3842" s="6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360">E3843/D3843</f>
        <v>8.72E-2</v>
      </c>
      <c r="P3843">
        <f t="shared" ref="P3843:P3906" si="361">IFERROR(D3843/L3843,0)</f>
        <v>294.11764705882354</v>
      </c>
      <c r="Q3843" t="str">
        <f t="shared" ref="Q3843:Q3906" si="362">LEFT(N3843,FIND("/",N3843)-1)</f>
        <v>theater</v>
      </c>
      <c r="R3843" t="str">
        <f t="shared" ref="R3843:R3906" si="363">MID(N3843,FIND("/",N3843)+1,100)</f>
        <v>plays</v>
      </c>
      <c r="S3843" s="6">
        <f t="shared" ref="S3843:S3906" si="364">(((J3843/60)/60)/24)+DATE(1970,1,1)</f>
        <v>41780.785729166666</v>
      </c>
      <c r="T3843" s="6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0"/>
        <v>0.21940000000000001</v>
      </c>
      <c r="P3844">
        <f t="shared" si="361"/>
        <v>217.39130434782609</v>
      </c>
      <c r="Q3844" t="str">
        <f t="shared" si="362"/>
        <v>theater</v>
      </c>
      <c r="R3844" t="str">
        <f t="shared" si="363"/>
        <v>plays</v>
      </c>
      <c r="S3844" s="6">
        <f t="shared" si="364"/>
        <v>41740.493657407409</v>
      </c>
      <c r="T3844" s="6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0"/>
        <v>0.21299999999999999</v>
      </c>
      <c r="P3845">
        <f t="shared" si="361"/>
        <v>263.15789473684208</v>
      </c>
      <c r="Q3845" t="str">
        <f t="shared" si="362"/>
        <v>theater</v>
      </c>
      <c r="R3845" t="str">
        <f t="shared" si="363"/>
        <v>plays</v>
      </c>
      <c r="S3845" s="6">
        <f t="shared" si="364"/>
        <v>41766.072500000002</v>
      </c>
      <c r="T3845" s="6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0"/>
        <v>0.41489795918367345</v>
      </c>
      <c r="P3846">
        <f t="shared" si="361"/>
        <v>196</v>
      </c>
      <c r="Q3846" t="str">
        <f t="shared" si="362"/>
        <v>theater</v>
      </c>
      <c r="R3846" t="str">
        <f t="shared" si="363"/>
        <v>plays</v>
      </c>
      <c r="S3846" s="6">
        <f t="shared" si="364"/>
        <v>41766.617291666669</v>
      </c>
      <c r="T3846" s="6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0"/>
        <v>2.1049999999999999E-2</v>
      </c>
      <c r="P3847">
        <f t="shared" si="361"/>
        <v>3333.3333333333335</v>
      </c>
      <c r="Q3847" t="str">
        <f t="shared" si="362"/>
        <v>theater</v>
      </c>
      <c r="R3847" t="str">
        <f t="shared" si="363"/>
        <v>plays</v>
      </c>
      <c r="S3847" s="6">
        <f t="shared" si="364"/>
        <v>42248.627013888887</v>
      </c>
      <c r="T3847" s="6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0"/>
        <v>2.7E-2</v>
      </c>
      <c r="P3848">
        <f t="shared" si="361"/>
        <v>875</v>
      </c>
      <c r="Q3848" t="str">
        <f t="shared" si="362"/>
        <v>theater</v>
      </c>
      <c r="R3848" t="str">
        <f t="shared" si="363"/>
        <v>plays</v>
      </c>
      <c r="S3848" s="6">
        <f t="shared" si="364"/>
        <v>41885.221550925926</v>
      </c>
      <c r="T3848" s="6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0"/>
        <v>0.16161904761904761</v>
      </c>
      <c r="P3849">
        <f t="shared" si="361"/>
        <v>1166.6666666666667</v>
      </c>
      <c r="Q3849" t="str">
        <f t="shared" si="362"/>
        <v>theater</v>
      </c>
      <c r="R3849" t="str">
        <f t="shared" si="363"/>
        <v>plays</v>
      </c>
      <c r="S3849" s="6">
        <f t="shared" si="364"/>
        <v>42159.224432870367</v>
      </c>
      <c r="T3849" s="6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0"/>
        <v>0.16376923076923078</v>
      </c>
      <c r="P3850">
        <f t="shared" si="361"/>
        <v>302.32558139534882</v>
      </c>
      <c r="Q3850" t="str">
        <f t="shared" si="362"/>
        <v>theater</v>
      </c>
      <c r="R3850" t="str">
        <f t="shared" si="363"/>
        <v>plays</v>
      </c>
      <c r="S3850" s="6">
        <f t="shared" si="364"/>
        <v>42265.817002314812</v>
      </c>
      <c r="T3850" s="6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0"/>
        <v>7.0433333333333334E-2</v>
      </c>
      <c r="P3851">
        <f t="shared" si="361"/>
        <v>1071.4285714285713</v>
      </c>
      <c r="Q3851" t="str">
        <f t="shared" si="362"/>
        <v>theater</v>
      </c>
      <c r="R3851" t="str">
        <f t="shared" si="363"/>
        <v>plays</v>
      </c>
      <c r="S3851" s="6">
        <f t="shared" si="364"/>
        <v>42136.767175925925</v>
      </c>
      <c r="T3851" s="6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0"/>
        <v>3.7999999999999999E-2</v>
      </c>
      <c r="P3852">
        <f t="shared" si="361"/>
        <v>250</v>
      </c>
      <c r="Q3852" t="str">
        <f t="shared" si="362"/>
        <v>theater</v>
      </c>
      <c r="R3852" t="str">
        <f t="shared" si="363"/>
        <v>plays</v>
      </c>
      <c r="S3852" s="6">
        <f t="shared" si="364"/>
        <v>41975.124340277776</v>
      </c>
      <c r="T3852" s="6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0"/>
        <v>0.34079999999999999</v>
      </c>
      <c r="P3853">
        <f t="shared" si="361"/>
        <v>104.16666666666667</v>
      </c>
      <c r="Q3853" t="str">
        <f t="shared" si="362"/>
        <v>theater</v>
      </c>
      <c r="R3853" t="str">
        <f t="shared" si="363"/>
        <v>plays</v>
      </c>
      <c r="S3853" s="6">
        <f t="shared" si="364"/>
        <v>42172.439571759256</v>
      </c>
      <c r="T3853" s="6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0"/>
        <v>2E-3</v>
      </c>
      <c r="P3854">
        <f t="shared" si="361"/>
        <v>5000</v>
      </c>
      <c r="Q3854" t="str">
        <f t="shared" si="362"/>
        <v>theater</v>
      </c>
      <c r="R3854" t="str">
        <f t="shared" si="363"/>
        <v>plays</v>
      </c>
      <c r="S3854" s="6">
        <f t="shared" si="364"/>
        <v>42065.190694444449</v>
      </c>
      <c r="T3854" s="6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0"/>
        <v>2.5999999999999998E-4</v>
      </c>
      <c r="P3855">
        <f t="shared" si="361"/>
        <v>50000</v>
      </c>
      <c r="Q3855" t="str">
        <f t="shared" si="362"/>
        <v>theater</v>
      </c>
      <c r="R3855" t="str">
        <f t="shared" si="363"/>
        <v>plays</v>
      </c>
      <c r="S3855" s="6">
        <f t="shared" si="364"/>
        <v>41848.84002314815</v>
      </c>
      <c r="T3855" s="6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0"/>
        <v>0.16254545454545455</v>
      </c>
      <c r="P3856">
        <f t="shared" si="361"/>
        <v>550</v>
      </c>
      <c r="Q3856" t="str">
        <f t="shared" si="362"/>
        <v>theater</v>
      </c>
      <c r="R3856" t="str">
        <f t="shared" si="363"/>
        <v>plays</v>
      </c>
      <c r="S3856" s="6">
        <f t="shared" si="364"/>
        <v>42103.884930555556</v>
      </c>
      <c r="T3856" s="6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0"/>
        <v>2.5000000000000001E-2</v>
      </c>
      <c r="P3857">
        <f t="shared" si="361"/>
        <v>1000</v>
      </c>
      <c r="Q3857" t="str">
        <f t="shared" si="362"/>
        <v>theater</v>
      </c>
      <c r="R3857" t="str">
        <f t="shared" si="363"/>
        <v>plays</v>
      </c>
      <c r="S3857" s="6">
        <f t="shared" si="364"/>
        <v>42059.970729166671</v>
      </c>
      <c r="T3857" s="6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0"/>
        <v>2.0000000000000001E-4</v>
      </c>
      <c r="P3858">
        <f t="shared" si="361"/>
        <v>5000</v>
      </c>
      <c r="Q3858" t="str">
        <f t="shared" si="362"/>
        <v>theater</v>
      </c>
      <c r="R3858" t="str">
        <f t="shared" si="363"/>
        <v>plays</v>
      </c>
      <c r="S3858" s="6">
        <f t="shared" si="364"/>
        <v>42041.743090277778</v>
      </c>
      <c r="T3858" s="6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0"/>
        <v>5.1999999999999998E-2</v>
      </c>
      <c r="P3859">
        <f t="shared" si="361"/>
        <v>1250</v>
      </c>
      <c r="Q3859" t="str">
        <f t="shared" si="362"/>
        <v>theater</v>
      </c>
      <c r="R3859" t="str">
        <f t="shared" si="363"/>
        <v>plays</v>
      </c>
      <c r="S3859" s="6">
        <f t="shared" si="364"/>
        <v>41829.73715277778</v>
      </c>
      <c r="T3859" s="6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0"/>
        <v>0.02</v>
      </c>
      <c r="P3860">
        <f t="shared" si="361"/>
        <v>500</v>
      </c>
      <c r="Q3860" t="str">
        <f t="shared" si="362"/>
        <v>theater</v>
      </c>
      <c r="R3860" t="str">
        <f t="shared" si="363"/>
        <v>plays</v>
      </c>
      <c r="S3860" s="6">
        <f t="shared" si="364"/>
        <v>42128.431064814817</v>
      </c>
      <c r="T3860" s="6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0"/>
        <v>4.0000000000000002E-4</v>
      </c>
      <c r="P3861">
        <f t="shared" si="361"/>
        <v>2500</v>
      </c>
      <c r="Q3861" t="str">
        <f t="shared" si="362"/>
        <v>theater</v>
      </c>
      <c r="R3861" t="str">
        <f t="shared" si="363"/>
        <v>plays</v>
      </c>
      <c r="S3861" s="6">
        <f t="shared" si="364"/>
        <v>41789.893599537041</v>
      </c>
      <c r="T3861" s="6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0"/>
        <v>0.17666666666666667</v>
      </c>
      <c r="P3862">
        <f t="shared" si="361"/>
        <v>461.53846153846155</v>
      </c>
      <c r="Q3862" t="str">
        <f t="shared" si="362"/>
        <v>theater</v>
      </c>
      <c r="R3862" t="str">
        <f t="shared" si="363"/>
        <v>plays</v>
      </c>
      <c r="S3862" s="6">
        <f t="shared" si="364"/>
        <v>41833.660995370366</v>
      </c>
      <c r="T3862" s="6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0"/>
        <v>0.05</v>
      </c>
      <c r="P3863">
        <f t="shared" si="361"/>
        <v>2000</v>
      </c>
      <c r="Q3863" t="str">
        <f t="shared" si="362"/>
        <v>theater</v>
      </c>
      <c r="R3863" t="str">
        <f t="shared" si="363"/>
        <v>plays</v>
      </c>
      <c r="S3863" s="6">
        <f t="shared" si="364"/>
        <v>41914.590011574073</v>
      </c>
      <c r="T3863" s="6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0"/>
        <v>1.3333333333333334E-4</v>
      </c>
      <c r="P3864">
        <f t="shared" si="361"/>
        <v>7500</v>
      </c>
      <c r="Q3864" t="str">
        <f t="shared" si="362"/>
        <v>theater</v>
      </c>
      <c r="R3864" t="str">
        <f t="shared" si="363"/>
        <v>plays</v>
      </c>
      <c r="S3864" s="6">
        <f t="shared" si="364"/>
        <v>42611.261064814811</v>
      </c>
      <c r="T3864" s="6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0"/>
        <v>0</v>
      </c>
      <c r="P3865">
        <f t="shared" si="361"/>
        <v>0</v>
      </c>
      <c r="Q3865" t="str">
        <f t="shared" si="362"/>
        <v>theater</v>
      </c>
      <c r="R3865" t="str">
        <f t="shared" si="363"/>
        <v>plays</v>
      </c>
      <c r="S3865" s="6">
        <f t="shared" si="364"/>
        <v>42253.633159722223</v>
      </c>
      <c r="T3865" s="6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0"/>
        <v>1.2E-2</v>
      </c>
      <c r="P3866">
        <f t="shared" si="361"/>
        <v>1666.6666666666667</v>
      </c>
      <c r="Q3866" t="str">
        <f t="shared" si="362"/>
        <v>theater</v>
      </c>
      <c r="R3866" t="str">
        <f t="shared" si="363"/>
        <v>plays</v>
      </c>
      <c r="S3866" s="6">
        <f t="shared" si="364"/>
        <v>42295.891828703709</v>
      </c>
      <c r="T3866" s="6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0"/>
        <v>0.26937422295897223</v>
      </c>
      <c r="P3867">
        <f t="shared" si="361"/>
        <v>172.35714285714286</v>
      </c>
      <c r="Q3867" t="str">
        <f t="shared" si="362"/>
        <v>theater</v>
      </c>
      <c r="R3867" t="str">
        <f t="shared" si="363"/>
        <v>plays</v>
      </c>
      <c r="S3867" s="6">
        <f t="shared" si="364"/>
        <v>41841.651597222226</v>
      </c>
      <c r="T3867" s="6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0"/>
        <v>5.4999999999999997E-3</v>
      </c>
      <c r="P3868">
        <f t="shared" si="361"/>
        <v>1000</v>
      </c>
      <c r="Q3868" t="str">
        <f t="shared" si="362"/>
        <v>theater</v>
      </c>
      <c r="R3868" t="str">
        <f t="shared" si="363"/>
        <v>plays</v>
      </c>
      <c r="S3868" s="6">
        <f t="shared" si="364"/>
        <v>42402.947002314817</v>
      </c>
      <c r="T3868" s="6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0"/>
        <v>0.1255</v>
      </c>
      <c r="P3869">
        <f t="shared" si="361"/>
        <v>400</v>
      </c>
      <c r="Q3869" t="str">
        <f t="shared" si="362"/>
        <v>theater</v>
      </c>
      <c r="R3869" t="str">
        <f t="shared" si="363"/>
        <v>plays</v>
      </c>
      <c r="S3869" s="6">
        <f t="shared" si="364"/>
        <v>42509.814108796301</v>
      </c>
      <c r="T3869" s="6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0"/>
        <v>2E-3</v>
      </c>
      <c r="P3870">
        <f t="shared" si="361"/>
        <v>5000</v>
      </c>
      <c r="Q3870" t="str">
        <f t="shared" si="362"/>
        <v>theater</v>
      </c>
      <c r="R3870" t="str">
        <f t="shared" si="363"/>
        <v>musical</v>
      </c>
      <c r="S3870" s="6">
        <f t="shared" si="364"/>
        <v>41865.659780092588</v>
      </c>
      <c r="T3870" s="6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0"/>
        <v>3.44748684310884E-2</v>
      </c>
      <c r="P3871">
        <f t="shared" si="361"/>
        <v>874.06666666666672</v>
      </c>
      <c r="Q3871" t="str">
        <f t="shared" si="362"/>
        <v>theater</v>
      </c>
      <c r="R3871" t="str">
        <f t="shared" si="363"/>
        <v>musical</v>
      </c>
      <c r="S3871" s="6">
        <f t="shared" si="364"/>
        <v>42047.724444444444</v>
      </c>
      <c r="T3871" s="6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0"/>
        <v>0.15</v>
      </c>
      <c r="P3872">
        <f t="shared" si="361"/>
        <v>1000</v>
      </c>
      <c r="Q3872" t="str">
        <f t="shared" si="362"/>
        <v>theater</v>
      </c>
      <c r="R3872" t="str">
        <f t="shared" si="363"/>
        <v>musical</v>
      </c>
      <c r="S3872" s="6">
        <f t="shared" si="364"/>
        <v>41793.17219907407</v>
      </c>
      <c r="T3872" s="6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0"/>
        <v>2.6666666666666668E-2</v>
      </c>
      <c r="P3873">
        <f t="shared" si="361"/>
        <v>500</v>
      </c>
      <c r="Q3873" t="str">
        <f t="shared" si="362"/>
        <v>theater</v>
      </c>
      <c r="R3873" t="str">
        <f t="shared" si="363"/>
        <v>musical</v>
      </c>
      <c r="S3873" s="6">
        <f t="shared" si="364"/>
        <v>42763.780671296292</v>
      </c>
      <c r="T3873" s="6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0"/>
        <v>0</v>
      </c>
      <c r="P3874">
        <f t="shared" si="361"/>
        <v>0</v>
      </c>
      <c r="Q3874" t="str">
        <f t="shared" si="362"/>
        <v>theater</v>
      </c>
      <c r="R3874" t="str">
        <f t="shared" si="363"/>
        <v>musical</v>
      </c>
      <c r="S3874" s="6">
        <f t="shared" si="364"/>
        <v>42180.145787037036</v>
      </c>
      <c r="T3874" s="6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0"/>
        <v>0</v>
      </c>
      <c r="P3875">
        <f t="shared" si="361"/>
        <v>0</v>
      </c>
      <c r="Q3875" t="str">
        <f t="shared" si="362"/>
        <v>theater</v>
      </c>
      <c r="R3875" t="str">
        <f t="shared" si="363"/>
        <v>musical</v>
      </c>
      <c r="S3875" s="6">
        <f t="shared" si="364"/>
        <v>42255.696006944447</v>
      </c>
      <c r="T3875" s="6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0"/>
        <v>0</v>
      </c>
      <c r="P3876">
        <f t="shared" si="361"/>
        <v>0</v>
      </c>
      <c r="Q3876" t="str">
        <f t="shared" si="362"/>
        <v>theater</v>
      </c>
      <c r="R3876" t="str">
        <f t="shared" si="363"/>
        <v>musical</v>
      </c>
      <c r="S3876" s="6">
        <f t="shared" si="364"/>
        <v>42007.016458333332</v>
      </c>
      <c r="T3876" s="6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0"/>
        <v>0</v>
      </c>
      <c r="P3877">
        <f t="shared" si="361"/>
        <v>0</v>
      </c>
      <c r="Q3877" t="str">
        <f t="shared" si="362"/>
        <v>theater</v>
      </c>
      <c r="R3877" t="str">
        <f t="shared" si="363"/>
        <v>musical</v>
      </c>
      <c r="S3877" s="6">
        <f t="shared" si="364"/>
        <v>42615.346817129626</v>
      </c>
      <c r="T3877" s="6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0"/>
        <v>0.52794871794871789</v>
      </c>
      <c r="P3878">
        <f t="shared" si="361"/>
        <v>84.782608695652172</v>
      </c>
      <c r="Q3878" t="str">
        <f t="shared" si="362"/>
        <v>theater</v>
      </c>
      <c r="R3878" t="str">
        <f t="shared" si="363"/>
        <v>musical</v>
      </c>
      <c r="S3878" s="6">
        <f t="shared" si="364"/>
        <v>42372.624166666668</v>
      </c>
      <c r="T3878" s="6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0"/>
        <v>4.9639999999999997E-2</v>
      </c>
      <c r="P3879">
        <f t="shared" si="361"/>
        <v>1785.7142857142858</v>
      </c>
      <c r="Q3879" t="str">
        <f t="shared" si="362"/>
        <v>theater</v>
      </c>
      <c r="R3879" t="str">
        <f t="shared" si="363"/>
        <v>musical</v>
      </c>
      <c r="S3879" s="6">
        <f t="shared" si="364"/>
        <v>42682.67768518519</v>
      </c>
      <c r="T3879" s="6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0"/>
        <v>5.5555555555555556E-4</v>
      </c>
      <c r="P3880">
        <f t="shared" si="361"/>
        <v>18000</v>
      </c>
      <c r="Q3880" t="str">
        <f t="shared" si="362"/>
        <v>theater</v>
      </c>
      <c r="R3880" t="str">
        <f t="shared" si="363"/>
        <v>musical</v>
      </c>
      <c r="S3880" s="6">
        <f t="shared" si="364"/>
        <v>42154.818819444445</v>
      </c>
      <c r="T3880" s="6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0"/>
        <v>0</v>
      </c>
      <c r="P3881">
        <f t="shared" si="361"/>
        <v>0</v>
      </c>
      <c r="Q3881" t="str">
        <f t="shared" si="362"/>
        <v>theater</v>
      </c>
      <c r="R3881" t="str">
        <f t="shared" si="363"/>
        <v>musical</v>
      </c>
      <c r="S3881" s="6">
        <f t="shared" si="364"/>
        <v>41999.861064814817</v>
      </c>
      <c r="T3881" s="6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0"/>
        <v>0.13066666666666665</v>
      </c>
      <c r="P3882">
        <f t="shared" si="361"/>
        <v>441.1764705882353</v>
      </c>
      <c r="Q3882" t="str">
        <f t="shared" si="362"/>
        <v>theater</v>
      </c>
      <c r="R3882" t="str">
        <f t="shared" si="363"/>
        <v>musical</v>
      </c>
      <c r="S3882" s="6">
        <f t="shared" si="364"/>
        <v>41815.815046296295</v>
      </c>
      <c r="T3882" s="6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0"/>
        <v>0.05</v>
      </c>
      <c r="P3883">
        <f t="shared" si="361"/>
        <v>500</v>
      </c>
      <c r="Q3883" t="str">
        <f t="shared" si="362"/>
        <v>theater</v>
      </c>
      <c r="R3883" t="str">
        <f t="shared" si="363"/>
        <v>musical</v>
      </c>
      <c r="S3883" s="6">
        <f t="shared" si="364"/>
        <v>42756.018506944441</v>
      </c>
      <c r="T3883" s="6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0"/>
        <v>0</v>
      </c>
      <c r="P3884">
        <f t="shared" si="361"/>
        <v>0</v>
      </c>
      <c r="Q3884" t="str">
        <f t="shared" si="362"/>
        <v>theater</v>
      </c>
      <c r="R3884" t="str">
        <f t="shared" si="363"/>
        <v>musical</v>
      </c>
      <c r="S3884" s="6">
        <f t="shared" si="364"/>
        <v>42373.983449074076</v>
      </c>
      <c r="T3884" s="6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0"/>
        <v>0</v>
      </c>
      <c r="P3885">
        <f t="shared" si="361"/>
        <v>0</v>
      </c>
      <c r="Q3885" t="str">
        <f t="shared" si="362"/>
        <v>theater</v>
      </c>
      <c r="R3885" t="str">
        <f t="shared" si="363"/>
        <v>musical</v>
      </c>
      <c r="S3885" s="6">
        <f t="shared" si="364"/>
        <v>41854.602650462963</v>
      </c>
      <c r="T3885" s="6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0"/>
        <v>0</v>
      </c>
      <c r="P3886">
        <f t="shared" si="361"/>
        <v>0</v>
      </c>
      <c r="Q3886" t="str">
        <f t="shared" si="362"/>
        <v>theater</v>
      </c>
      <c r="R3886" t="str">
        <f t="shared" si="363"/>
        <v>musical</v>
      </c>
      <c r="S3886" s="6">
        <f t="shared" si="364"/>
        <v>42065.791574074072</v>
      </c>
      <c r="T3886" s="6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0"/>
        <v>0</v>
      </c>
      <c r="P3887">
        <f t="shared" si="361"/>
        <v>0</v>
      </c>
      <c r="Q3887" t="str">
        <f t="shared" si="362"/>
        <v>theater</v>
      </c>
      <c r="R3887" t="str">
        <f t="shared" si="363"/>
        <v>musical</v>
      </c>
      <c r="S3887" s="6">
        <f t="shared" si="364"/>
        <v>42469.951284722221</v>
      </c>
      <c r="T3887" s="6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0"/>
        <v>0</v>
      </c>
      <c r="P3888">
        <f t="shared" si="361"/>
        <v>0</v>
      </c>
      <c r="Q3888" t="str">
        <f t="shared" si="362"/>
        <v>theater</v>
      </c>
      <c r="R3888" t="str">
        <f t="shared" si="363"/>
        <v>musical</v>
      </c>
      <c r="S3888" s="6">
        <f t="shared" si="364"/>
        <v>41954.228032407409</v>
      </c>
      <c r="T3888" s="6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0"/>
        <v>1.7500000000000002E-2</v>
      </c>
      <c r="P3889">
        <f t="shared" si="361"/>
        <v>1000</v>
      </c>
      <c r="Q3889" t="str">
        <f t="shared" si="362"/>
        <v>theater</v>
      </c>
      <c r="R3889" t="str">
        <f t="shared" si="363"/>
        <v>musical</v>
      </c>
      <c r="S3889" s="6">
        <f t="shared" si="364"/>
        <v>42079.857974537037</v>
      </c>
      <c r="T3889" s="6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0"/>
        <v>0.27100000000000002</v>
      </c>
      <c r="P3890">
        <f t="shared" si="361"/>
        <v>142.85714285714286</v>
      </c>
      <c r="Q3890" t="str">
        <f t="shared" si="362"/>
        <v>theater</v>
      </c>
      <c r="R3890" t="str">
        <f t="shared" si="363"/>
        <v>plays</v>
      </c>
      <c r="S3890" s="6">
        <f t="shared" si="364"/>
        <v>42762.545810185184</v>
      </c>
      <c r="T3890" s="6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0"/>
        <v>1.4749999999999999E-2</v>
      </c>
      <c r="P3891">
        <f t="shared" si="361"/>
        <v>888.88888888888891</v>
      </c>
      <c r="Q3891" t="str">
        <f t="shared" si="362"/>
        <v>theater</v>
      </c>
      <c r="R3891" t="str">
        <f t="shared" si="363"/>
        <v>plays</v>
      </c>
      <c r="S3891" s="6">
        <f t="shared" si="364"/>
        <v>41977.004976851851</v>
      </c>
      <c r="T3891" s="6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0"/>
        <v>0.16826666666666668</v>
      </c>
      <c r="P3892">
        <f t="shared" si="361"/>
        <v>1875</v>
      </c>
      <c r="Q3892" t="str">
        <f t="shared" si="362"/>
        <v>theater</v>
      </c>
      <c r="R3892" t="str">
        <f t="shared" si="363"/>
        <v>plays</v>
      </c>
      <c r="S3892" s="6">
        <f t="shared" si="364"/>
        <v>42171.758611111116</v>
      </c>
      <c r="T3892" s="6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0"/>
        <v>0.32500000000000001</v>
      </c>
      <c r="P3893">
        <f t="shared" si="361"/>
        <v>114.28571428571429</v>
      </c>
      <c r="Q3893" t="str">
        <f t="shared" si="362"/>
        <v>theater</v>
      </c>
      <c r="R3893" t="str">
        <f t="shared" si="363"/>
        <v>plays</v>
      </c>
      <c r="S3893" s="6">
        <f t="shared" si="364"/>
        <v>42056.1324537037</v>
      </c>
      <c r="T3893" s="6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0"/>
        <v>0</v>
      </c>
      <c r="P3894">
        <f t="shared" si="361"/>
        <v>0</v>
      </c>
      <c r="Q3894" t="str">
        <f t="shared" si="362"/>
        <v>theater</v>
      </c>
      <c r="R3894" t="str">
        <f t="shared" si="363"/>
        <v>plays</v>
      </c>
      <c r="S3894" s="6">
        <f t="shared" si="364"/>
        <v>41867.652280092596</v>
      </c>
      <c r="T3894" s="6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0"/>
        <v>0.2155</v>
      </c>
      <c r="P3895">
        <f t="shared" si="361"/>
        <v>595.23809523809518</v>
      </c>
      <c r="Q3895" t="str">
        <f t="shared" si="362"/>
        <v>theater</v>
      </c>
      <c r="R3895" t="str">
        <f t="shared" si="363"/>
        <v>plays</v>
      </c>
      <c r="S3895" s="6">
        <f t="shared" si="364"/>
        <v>41779.657870370371</v>
      </c>
      <c r="T3895" s="6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0"/>
        <v>3.4666666666666665E-2</v>
      </c>
      <c r="P3896">
        <f t="shared" si="361"/>
        <v>1363.6363636363637</v>
      </c>
      <c r="Q3896" t="str">
        <f t="shared" si="362"/>
        <v>theater</v>
      </c>
      <c r="R3896" t="str">
        <f t="shared" si="363"/>
        <v>plays</v>
      </c>
      <c r="S3896" s="6">
        <f t="shared" si="364"/>
        <v>42679.958472222221</v>
      </c>
      <c r="T3896" s="6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0"/>
        <v>0.05</v>
      </c>
      <c r="P3897">
        <f t="shared" si="361"/>
        <v>1000</v>
      </c>
      <c r="Q3897" t="str">
        <f t="shared" si="362"/>
        <v>theater</v>
      </c>
      <c r="R3897" t="str">
        <f t="shared" si="363"/>
        <v>plays</v>
      </c>
      <c r="S3897" s="6">
        <f t="shared" si="364"/>
        <v>42032.250208333338</v>
      </c>
      <c r="T3897" s="6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0"/>
        <v>0.10625</v>
      </c>
      <c r="P3898">
        <f t="shared" si="361"/>
        <v>400</v>
      </c>
      <c r="Q3898" t="str">
        <f t="shared" si="362"/>
        <v>theater</v>
      </c>
      <c r="R3898" t="str">
        <f t="shared" si="363"/>
        <v>plays</v>
      </c>
      <c r="S3898" s="6">
        <f t="shared" si="364"/>
        <v>41793.191875000004</v>
      </c>
      <c r="T3898" s="6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0"/>
        <v>0.17599999999999999</v>
      </c>
      <c r="P3899">
        <f t="shared" si="361"/>
        <v>250</v>
      </c>
      <c r="Q3899" t="str">
        <f t="shared" si="362"/>
        <v>theater</v>
      </c>
      <c r="R3899" t="str">
        <f t="shared" si="363"/>
        <v>plays</v>
      </c>
      <c r="S3899" s="6">
        <f t="shared" si="364"/>
        <v>41982.87364583333</v>
      </c>
      <c r="T3899" s="6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0"/>
        <v>0.3256</v>
      </c>
      <c r="P3900">
        <f t="shared" si="361"/>
        <v>156.25</v>
      </c>
      <c r="Q3900" t="str">
        <f t="shared" si="362"/>
        <v>theater</v>
      </c>
      <c r="R3900" t="str">
        <f t="shared" si="363"/>
        <v>plays</v>
      </c>
      <c r="S3900" s="6">
        <f t="shared" si="364"/>
        <v>42193.482291666667</v>
      </c>
      <c r="T3900" s="6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0"/>
        <v>1.2500000000000001E-2</v>
      </c>
      <c r="P3901">
        <f t="shared" si="361"/>
        <v>5000</v>
      </c>
      <c r="Q3901" t="str">
        <f t="shared" si="362"/>
        <v>theater</v>
      </c>
      <c r="R3901" t="str">
        <f t="shared" si="363"/>
        <v>plays</v>
      </c>
      <c r="S3901" s="6">
        <f t="shared" si="364"/>
        <v>41843.775011574071</v>
      </c>
      <c r="T3901" s="6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0"/>
        <v>5.3999999999999999E-2</v>
      </c>
      <c r="P3902">
        <f t="shared" si="361"/>
        <v>500</v>
      </c>
      <c r="Q3902" t="str">
        <f t="shared" si="362"/>
        <v>theater</v>
      </c>
      <c r="R3902" t="str">
        <f t="shared" si="363"/>
        <v>plays</v>
      </c>
      <c r="S3902" s="6">
        <f t="shared" si="364"/>
        <v>42136.092488425929</v>
      </c>
      <c r="T3902" s="6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0"/>
        <v>8.3333333333333332E-3</v>
      </c>
      <c r="P3903">
        <f t="shared" si="361"/>
        <v>3000</v>
      </c>
      <c r="Q3903" t="str">
        <f t="shared" si="362"/>
        <v>theater</v>
      </c>
      <c r="R3903" t="str">
        <f t="shared" si="363"/>
        <v>plays</v>
      </c>
      <c r="S3903" s="6">
        <f t="shared" si="364"/>
        <v>42317.826377314821</v>
      </c>
      <c r="T3903" s="6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0"/>
        <v>0.48833333333333334</v>
      </c>
      <c r="P3904">
        <f t="shared" si="361"/>
        <v>96.774193548387103</v>
      </c>
      <c r="Q3904" t="str">
        <f t="shared" si="362"/>
        <v>theater</v>
      </c>
      <c r="R3904" t="str">
        <f t="shared" si="363"/>
        <v>plays</v>
      </c>
      <c r="S3904" s="6">
        <f t="shared" si="364"/>
        <v>42663.468078703707</v>
      </c>
      <c r="T3904" s="6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0"/>
        <v>0</v>
      </c>
      <c r="P3905">
        <f t="shared" si="361"/>
        <v>0</v>
      </c>
      <c r="Q3905" t="str">
        <f t="shared" si="362"/>
        <v>theater</v>
      </c>
      <c r="R3905" t="str">
        <f t="shared" si="363"/>
        <v>plays</v>
      </c>
      <c r="S3905" s="6">
        <f t="shared" si="364"/>
        <v>42186.01116898148</v>
      </c>
      <c r="T3905" s="6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360"/>
        <v>2.9999999999999997E-4</v>
      </c>
      <c r="P3906">
        <f t="shared" si="361"/>
        <v>5000</v>
      </c>
      <c r="Q3906" t="str">
        <f t="shared" si="362"/>
        <v>theater</v>
      </c>
      <c r="R3906" t="str">
        <f t="shared" si="363"/>
        <v>plays</v>
      </c>
      <c r="S3906" s="6">
        <f t="shared" si="364"/>
        <v>42095.229166666672</v>
      </c>
      <c r="T3906" s="6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366">E3907/D3907</f>
        <v>0.11533333333333333</v>
      </c>
      <c r="P3907">
        <f t="shared" ref="P3907:P3970" si="367">IFERROR(D3907/L3907,0)</f>
        <v>214.28571428571428</v>
      </c>
      <c r="Q3907" t="str">
        <f t="shared" ref="Q3907:Q3970" si="368">LEFT(N3907,FIND("/",N3907)-1)</f>
        <v>theater</v>
      </c>
      <c r="R3907" t="str">
        <f t="shared" ref="R3907:R3970" si="369">MID(N3907,FIND("/",N3907)+1,100)</f>
        <v>plays</v>
      </c>
      <c r="S3907" s="6">
        <f t="shared" ref="S3907:S3970" si="370">(((J3907/60)/60)/24)+DATE(1970,1,1)</f>
        <v>42124.623877314814</v>
      </c>
      <c r="T3907" s="6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6"/>
        <v>0.67333333333333334</v>
      </c>
      <c r="P3908">
        <f t="shared" si="367"/>
        <v>93.75</v>
      </c>
      <c r="Q3908" t="str">
        <f t="shared" si="368"/>
        <v>theater</v>
      </c>
      <c r="R3908" t="str">
        <f t="shared" si="369"/>
        <v>plays</v>
      </c>
      <c r="S3908" s="6">
        <f t="shared" si="370"/>
        <v>42143.917743055557</v>
      </c>
      <c r="T3908" s="6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66"/>
        <v>0.153</v>
      </c>
      <c r="P3909">
        <f t="shared" si="367"/>
        <v>250</v>
      </c>
      <c r="Q3909" t="str">
        <f t="shared" si="368"/>
        <v>theater</v>
      </c>
      <c r="R3909" t="str">
        <f t="shared" si="369"/>
        <v>plays</v>
      </c>
      <c r="S3909" s="6">
        <f t="shared" si="370"/>
        <v>41906.819513888891</v>
      </c>
      <c r="T3909" s="6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66"/>
        <v>8.666666666666667E-2</v>
      </c>
      <c r="P3910">
        <f t="shared" si="367"/>
        <v>187.5</v>
      </c>
      <c r="Q3910" t="str">
        <f t="shared" si="368"/>
        <v>theater</v>
      </c>
      <c r="R3910" t="str">
        <f t="shared" si="369"/>
        <v>plays</v>
      </c>
      <c r="S3910" s="6">
        <f t="shared" si="370"/>
        <v>41834.135370370372</v>
      </c>
      <c r="T3910" s="6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66"/>
        <v>2.2499999999999998E-3</v>
      </c>
      <c r="P3911">
        <f t="shared" si="367"/>
        <v>15000</v>
      </c>
      <c r="Q3911" t="str">
        <f t="shared" si="368"/>
        <v>theater</v>
      </c>
      <c r="R3911" t="str">
        <f t="shared" si="369"/>
        <v>plays</v>
      </c>
      <c r="S3911" s="6">
        <f t="shared" si="370"/>
        <v>41863.359282407408</v>
      </c>
      <c r="T3911" s="6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66"/>
        <v>3.0833333333333334E-2</v>
      </c>
      <c r="P3912">
        <f t="shared" si="367"/>
        <v>2000</v>
      </c>
      <c r="Q3912" t="str">
        <f t="shared" si="368"/>
        <v>theater</v>
      </c>
      <c r="R3912" t="str">
        <f t="shared" si="369"/>
        <v>plays</v>
      </c>
      <c r="S3912" s="6">
        <f t="shared" si="370"/>
        <v>42224.756909722222</v>
      </c>
      <c r="T3912" s="6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66"/>
        <v>0.37412499999999999</v>
      </c>
      <c r="P3913">
        <f t="shared" si="367"/>
        <v>222.22222222222223</v>
      </c>
      <c r="Q3913" t="str">
        <f t="shared" si="368"/>
        <v>theater</v>
      </c>
      <c r="R3913" t="str">
        <f t="shared" si="369"/>
        <v>plays</v>
      </c>
      <c r="S3913" s="6">
        <f t="shared" si="370"/>
        <v>41939.8122337963</v>
      </c>
      <c r="T3913" s="6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6"/>
        <v>6.666666666666667E-5</v>
      </c>
      <c r="P3914">
        <f t="shared" si="367"/>
        <v>15000</v>
      </c>
      <c r="Q3914" t="str">
        <f t="shared" si="368"/>
        <v>theater</v>
      </c>
      <c r="R3914" t="str">
        <f t="shared" si="369"/>
        <v>plays</v>
      </c>
      <c r="S3914" s="6">
        <f t="shared" si="370"/>
        <v>42059.270023148143</v>
      </c>
      <c r="T3914" s="6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66"/>
        <v>0.1</v>
      </c>
      <c r="P3915">
        <f t="shared" si="367"/>
        <v>1428.5714285714287</v>
      </c>
      <c r="Q3915" t="str">
        <f t="shared" si="368"/>
        <v>theater</v>
      </c>
      <c r="R3915" t="str">
        <f t="shared" si="369"/>
        <v>plays</v>
      </c>
      <c r="S3915" s="6">
        <f t="shared" si="370"/>
        <v>42308.211215277777</v>
      </c>
      <c r="T3915" s="6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66"/>
        <v>0.36359999999999998</v>
      </c>
      <c r="P3916">
        <f t="shared" si="367"/>
        <v>92.592592592592595</v>
      </c>
      <c r="Q3916" t="str">
        <f t="shared" si="368"/>
        <v>theater</v>
      </c>
      <c r="R3916" t="str">
        <f t="shared" si="369"/>
        <v>plays</v>
      </c>
      <c r="S3916" s="6">
        <f t="shared" si="370"/>
        <v>42114.818935185183</v>
      </c>
      <c r="T3916" s="6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66"/>
        <v>3.3333333333333335E-3</v>
      </c>
      <c r="P3917">
        <f t="shared" si="367"/>
        <v>1500</v>
      </c>
      <c r="Q3917" t="str">
        <f t="shared" si="368"/>
        <v>theater</v>
      </c>
      <c r="R3917" t="str">
        <f t="shared" si="369"/>
        <v>plays</v>
      </c>
      <c r="S3917" s="6">
        <f t="shared" si="370"/>
        <v>42492.98505787037</v>
      </c>
      <c r="T3917" s="6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66"/>
        <v>0</v>
      </c>
      <c r="P3918">
        <f t="shared" si="367"/>
        <v>0</v>
      </c>
      <c r="Q3918" t="str">
        <f t="shared" si="368"/>
        <v>theater</v>
      </c>
      <c r="R3918" t="str">
        <f t="shared" si="369"/>
        <v>plays</v>
      </c>
      <c r="S3918" s="6">
        <f t="shared" si="370"/>
        <v>42494.471666666665</v>
      </c>
      <c r="T3918" s="6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66"/>
        <v>2.8571428571428571E-3</v>
      </c>
      <c r="P3919">
        <f t="shared" si="367"/>
        <v>3500</v>
      </c>
      <c r="Q3919" t="str">
        <f t="shared" si="368"/>
        <v>theater</v>
      </c>
      <c r="R3919" t="str">
        <f t="shared" si="369"/>
        <v>plays</v>
      </c>
      <c r="S3919" s="6">
        <f t="shared" si="370"/>
        <v>41863.527326388888</v>
      </c>
      <c r="T3919" s="6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66"/>
        <v>2E-3</v>
      </c>
      <c r="P3920">
        <f t="shared" si="367"/>
        <v>20000</v>
      </c>
      <c r="Q3920" t="str">
        <f t="shared" si="368"/>
        <v>theater</v>
      </c>
      <c r="R3920" t="str">
        <f t="shared" si="369"/>
        <v>plays</v>
      </c>
      <c r="S3920" s="6">
        <f t="shared" si="370"/>
        <v>41843.664618055554</v>
      </c>
      <c r="T3920" s="6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66"/>
        <v>1.7999999999999999E-2</v>
      </c>
      <c r="P3921">
        <f t="shared" si="367"/>
        <v>1666.6666666666667</v>
      </c>
      <c r="Q3921" t="str">
        <f t="shared" si="368"/>
        <v>theater</v>
      </c>
      <c r="R3921" t="str">
        <f t="shared" si="369"/>
        <v>plays</v>
      </c>
      <c r="S3921" s="6">
        <f t="shared" si="370"/>
        <v>42358.684872685189</v>
      </c>
      <c r="T3921" s="6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66"/>
        <v>5.3999999999999999E-2</v>
      </c>
      <c r="P3922">
        <f t="shared" si="367"/>
        <v>833.33333333333337</v>
      </c>
      <c r="Q3922" t="str">
        <f t="shared" si="368"/>
        <v>theater</v>
      </c>
      <c r="R3922" t="str">
        <f t="shared" si="369"/>
        <v>plays</v>
      </c>
      <c r="S3922" s="6">
        <f t="shared" si="370"/>
        <v>42657.38726851852</v>
      </c>
      <c r="T3922" s="6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6"/>
        <v>0</v>
      </c>
      <c r="P3923">
        <f t="shared" si="367"/>
        <v>0</v>
      </c>
      <c r="Q3923" t="str">
        <f t="shared" si="368"/>
        <v>theater</v>
      </c>
      <c r="R3923" t="str">
        <f t="shared" si="369"/>
        <v>plays</v>
      </c>
      <c r="S3923" s="6">
        <f t="shared" si="370"/>
        <v>41926.542303240742</v>
      </c>
      <c r="T3923" s="6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66"/>
        <v>8.1333333333333327E-2</v>
      </c>
      <c r="P3924">
        <f t="shared" si="367"/>
        <v>125</v>
      </c>
      <c r="Q3924" t="str">
        <f t="shared" si="368"/>
        <v>theater</v>
      </c>
      <c r="R3924" t="str">
        <f t="shared" si="369"/>
        <v>plays</v>
      </c>
      <c r="S3924" s="6">
        <f t="shared" si="370"/>
        <v>42020.768634259264</v>
      </c>
      <c r="T3924" s="6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66"/>
        <v>0.12034782608695652</v>
      </c>
      <c r="P3925">
        <f t="shared" si="367"/>
        <v>676.47058823529414</v>
      </c>
      <c r="Q3925" t="str">
        <f t="shared" si="368"/>
        <v>theater</v>
      </c>
      <c r="R3925" t="str">
        <f t="shared" si="369"/>
        <v>plays</v>
      </c>
      <c r="S3925" s="6">
        <f t="shared" si="370"/>
        <v>42075.979988425926</v>
      </c>
      <c r="T3925" s="6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66"/>
        <v>0.15266666666666667</v>
      </c>
      <c r="P3926">
        <f t="shared" si="367"/>
        <v>375</v>
      </c>
      <c r="Q3926" t="str">
        <f t="shared" si="368"/>
        <v>theater</v>
      </c>
      <c r="R3926" t="str">
        <f t="shared" si="369"/>
        <v>plays</v>
      </c>
      <c r="S3926" s="6">
        <f t="shared" si="370"/>
        <v>41786.959745370368</v>
      </c>
      <c r="T3926" s="6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66"/>
        <v>0.1</v>
      </c>
      <c r="P3927">
        <f t="shared" si="367"/>
        <v>50</v>
      </c>
      <c r="Q3927" t="str">
        <f t="shared" si="368"/>
        <v>theater</v>
      </c>
      <c r="R3927" t="str">
        <f t="shared" si="369"/>
        <v>plays</v>
      </c>
      <c r="S3927" s="6">
        <f t="shared" si="370"/>
        <v>41820.870821759258</v>
      </c>
      <c r="T3927" s="6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66"/>
        <v>3.0000000000000001E-3</v>
      </c>
      <c r="P3928">
        <f t="shared" si="367"/>
        <v>5000</v>
      </c>
      <c r="Q3928" t="str">
        <f t="shared" si="368"/>
        <v>theater</v>
      </c>
      <c r="R3928" t="str">
        <f t="shared" si="369"/>
        <v>plays</v>
      </c>
      <c r="S3928" s="6">
        <f t="shared" si="370"/>
        <v>41970.085046296299</v>
      </c>
      <c r="T3928" s="6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66"/>
        <v>0.01</v>
      </c>
      <c r="P3929">
        <f t="shared" si="367"/>
        <v>1250</v>
      </c>
      <c r="Q3929" t="str">
        <f t="shared" si="368"/>
        <v>theater</v>
      </c>
      <c r="R3929" t="str">
        <f t="shared" si="369"/>
        <v>plays</v>
      </c>
      <c r="S3929" s="6">
        <f t="shared" si="370"/>
        <v>41830.267407407409</v>
      </c>
      <c r="T3929" s="6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66"/>
        <v>0.13020000000000001</v>
      </c>
      <c r="P3930">
        <f t="shared" si="367"/>
        <v>714.28571428571433</v>
      </c>
      <c r="Q3930" t="str">
        <f t="shared" si="368"/>
        <v>theater</v>
      </c>
      <c r="R3930" t="str">
        <f t="shared" si="369"/>
        <v>plays</v>
      </c>
      <c r="S3930" s="6">
        <f t="shared" si="370"/>
        <v>42265.683182870373</v>
      </c>
      <c r="T3930" s="6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66"/>
        <v>2.265E-2</v>
      </c>
      <c r="P3931">
        <f t="shared" si="367"/>
        <v>1428.5714285714287</v>
      </c>
      <c r="Q3931" t="str">
        <f t="shared" si="368"/>
        <v>theater</v>
      </c>
      <c r="R3931" t="str">
        <f t="shared" si="369"/>
        <v>plays</v>
      </c>
      <c r="S3931" s="6">
        <f t="shared" si="370"/>
        <v>42601.827141203699</v>
      </c>
      <c r="T3931" s="6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6"/>
        <v>0</v>
      </c>
      <c r="P3932">
        <f t="shared" si="367"/>
        <v>0</v>
      </c>
      <c r="Q3932" t="str">
        <f t="shared" si="368"/>
        <v>theater</v>
      </c>
      <c r="R3932" t="str">
        <f t="shared" si="369"/>
        <v>plays</v>
      </c>
      <c r="S3932" s="6">
        <f t="shared" si="370"/>
        <v>42433.338749999995</v>
      </c>
      <c r="T3932" s="6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66"/>
        <v>0</v>
      </c>
      <c r="P3933">
        <f t="shared" si="367"/>
        <v>0</v>
      </c>
      <c r="Q3933" t="str">
        <f t="shared" si="368"/>
        <v>theater</v>
      </c>
      <c r="R3933" t="str">
        <f t="shared" si="369"/>
        <v>plays</v>
      </c>
      <c r="S3933" s="6">
        <f t="shared" si="370"/>
        <v>42228.151701388888</v>
      </c>
      <c r="T3933" s="6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66"/>
        <v>8.3333333333333331E-5</v>
      </c>
      <c r="P3934">
        <f t="shared" si="367"/>
        <v>12000</v>
      </c>
      <c r="Q3934" t="str">
        <f t="shared" si="368"/>
        <v>theater</v>
      </c>
      <c r="R3934" t="str">
        <f t="shared" si="369"/>
        <v>plays</v>
      </c>
      <c r="S3934" s="6">
        <f t="shared" si="370"/>
        <v>42415.168564814812</v>
      </c>
      <c r="T3934" s="6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66"/>
        <v>0.15742857142857142</v>
      </c>
      <c r="P3935">
        <f t="shared" si="367"/>
        <v>583.33333333333337</v>
      </c>
      <c r="Q3935" t="str">
        <f t="shared" si="368"/>
        <v>theater</v>
      </c>
      <c r="R3935" t="str">
        <f t="shared" si="369"/>
        <v>plays</v>
      </c>
      <c r="S3935" s="6">
        <f t="shared" si="370"/>
        <v>42538.968310185184</v>
      </c>
      <c r="T3935" s="6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66"/>
        <v>0.11</v>
      </c>
      <c r="P3936">
        <f t="shared" si="367"/>
        <v>416.66666666666669</v>
      </c>
      <c r="Q3936" t="str">
        <f t="shared" si="368"/>
        <v>theater</v>
      </c>
      <c r="R3936" t="str">
        <f t="shared" si="369"/>
        <v>plays</v>
      </c>
      <c r="S3936" s="6">
        <f t="shared" si="370"/>
        <v>42233.671747685185</v>
      </c>
      <c r="T3936" s="6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66"/>
        <v>0.43833333333333335</v>
      </c>
      <c r="P3937">
        <f t="shared" si="367"/>
        <v>130.43478260869566</v>
      </c>
      <c r="Q3937" t="str">
        <f t="shared" si="368"/>
        <v>theater</v>
      </c>
      <c r="R3937" t="str">
        <f t="shared" si="369"/>
        <v>plays</v>
      </c>
      <c r="S3937" s="6">
        <f t="shared" si="370"/>
        <v>42221.656782407401</v>
      </c>
      <c r="T3937" s="6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66"/>
        <v>0</v>
      </c>
      <c r="P3938">
        <f t="shared" si="367"/>
        <v>0</v>
      </c>
      <c r="Q3938" t="str">
        <f t="shared" si="368"/>
        <v>theater</v>
      </c>
      <c r="R3938" t="str">
        <f t="shared" si="369"/>
        <v>plays</v>
      </c>
      <c r="S3938" s="6">
        <f t="shared" si="370"/>
        <v>42675.262962962966</v>
      </c>
      <c r="T3938" s="6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66"/>
        <v>0.86135181975736563</v>
      </c>
      <c r="P3939">
        <f t="shared" si="367"/>
        <v>288.5</v>
      </c>
      <c r="Q3939" t="str">
        <f t="shared" si="368"/>
        <v>theater</v>
      </c>
      <c r="R3939" t="str">
        <f t="shared" si="369"/>
        <v>plays</v>
      </c>
      <c r="S3939" s="6">
        <f t="shared" si="370"/>
        <v>42534.631481481483</v>
      </c>
      <c r="T3939" s="6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66"/>
        <v>0.12196620583717357</v>
      </c>
      <c r="P3940">
        <f t="shared" si="367"/>
        <v>651</v>
      </c>
      <c r="Q3940" t="str">
        <f t="shared" si="368"/>
        <v>theater</v>
      </c>
      <c r="R3940" t="str">
        <f t="shared" si="369"/>
        <v>plays</v>
      </c>
      <c r="S3940" s="6">
        <f t="shared" si="370"/>
        <v>42151.905717592599</v>
      </c>
      <c r="T3940" s="6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66"/>
        <v>1E-3</v>
      </c>
      <c r="P3941">
        <f t="shared" si="367"/>
        <v>5000</v>
      </c>
      <c r="Q3941" t="str">
        <f t="shared" si="368"/>
        <v>theater</v>
      </c>
      <c r="R3941" t="str">
        <f t="shared" si="369"/>
        <v>plays</v>
      </c>
      <c r="S3941" s="6">
        <f t="shared" si="370"/>
        <v>41915.400219907409</v>
      </c>
      <c r="T3941" s="6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66"/>
        <v>2.2000000000000001E-3</v>
      </c>
      <c r="P3942">
        <f t="shared" si="367"/>
        <v>2500</v>
      </c>
      <c r="Q3942" t="str">
        <f t="shared" si="368"/>
        <v>theater</v>
      </c>
      <c r="R3942" t="str">
        <f t="shared" si="369"/>
        <v>plays</v>
      </c>
      <c r="S3942" s="6">
        <f t="shared" si="370"/>
        <v>41961.492488425924</v>
      </c>
      <c r="T3942" s="6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66"/>
        <v>9.0909090909090905E-3</v>
      </c>
      <c r="P3943">
        <f t="shared" si="367"/>
        <v>2750</v>
      </c>
      <c r="Q3943" t="str">
        <f t="shared" si="368"/>
        <v>theater</v>
      </c>
      <c r="R3943" t="str">
        <f t="shared" si="369"/>
        <v>plays</v>
      </c>
      <c r="S3943" s="6">
        <f t="shared" si="370"/>
        <v>41940.587233796294</v>
      </c>
      <c r="T3943" s="6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66"/>
        <v>0</v>
      </c>
      <c r="P3944">
        <f t="shared" si="367"/>
        <v>0</v>
      </c>
      <c r="Q3944" t="str">
        <f t="shared" si="368"/>
        <v>theater</v>
      </c>
      <c r="R3944" t="str">
        <f t="shared" si="369"/>
        <v>plays</v>
      </c>
      <c r="S3944" s="6">
        <f t="shared" si="370"/>
        <v>42111.904097222221</v>
      </c>
      <c r="T3944" s="6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66"/>
        <v>0.35639999999999999</v>
      </c>
      <c r="P3945">
        <f t="shared" si="367"/>
        <v>384.61538461538464</v>
      </c>
      <c r="Q3945" t="str">
        <f t="shared" si="368"/>
        <v>theater</v>
      </c>
      <c r="R3945" t="str">
        <f t="shared" si="369"/>
        <v>plays</v>
      </c>
      <c r="S3945" s="6">
        <f t="shared" si="370"/>
        <v>42279.778564814813</v>
      </c>
      <c r="T3945" s="6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66"/>
        <v>0</v>
      </c>
      <c r="P3946">
        <f t="shared" si="367"/>
        <v>0</v>
      </c>
      <c r="Q3946" t="str">
        <f t="shared" si="368"/>
        <v>theater</v>
      </c>
      <c r="R3946" t="str">
        <f t="shared" si="369"/>
        <v>plays</v>
      </c>
      <c r="S3946" s="6">
        <f t="shared" si="370"/>
        <v>42213.662905092591</v>
      </c>
      <c r="T3946" s="6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66"/>
        <v>2.5000000000000001E-3</v>
      </c>
      <c r="P3947">
        <f t="shared" si="367"/>
        <v>2000</v>
      </c>
      <c r="Q3947" t="str">
        <f t="shared" si="368"/>
        <v>theater</v>
      </c>
      <c r="R3947" t="str">
        <f t="shared" si="369"/>
        <v>plays</v>
      </c>
      <c r="S3947" s="6">
        <f t="shared" si="370"/>
        <v>42109.801712962959</v>
      </c>
      <c r="T3947" s="6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66"/>
        <v>3.2500000000000001E-2</v>
      </c>
      <c r="P3948">
        <f t="shared" si="367"/>
        <v>1200</v>
      </c>
      <c r="Q3948" t="str">
        <f t="shared" si="368"/>
        <v>theater</v>
      </c>
      <c r="R3948" t="str">
        <f t="shared" si="369"/>
        <v>plays</v>
      </c>
      <c r="S3948" s="6">
        <f t="shared" si="370"/>
        <v>42031.833587962959</v>
      </c>
      <c r="T3948" s="6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66"/>
        <v>3.3666666666666664E-2</v>
      </c>
      <c r="P3949">
        <f t="shared" si="367"/>
        <v>1500</v>
      </c>
      <c r="Q3949" t="str">
        <f t="shared" si="368"/>
        <v>theater</v>
      </c>
      <c r="R3949" t="str">
        <f t="shared" si="369"/>
        <v>plays</v>
      </c>
      <c r="S3949" s="6">
        <f t="shared" si="370"/>
        <v>42615.142870370371</v>
      </c>
      <c r="T3949" s="6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66"/>
        <v>0</v>
      </c>
      <c r="P3950">
        <f t="shared" si="367"/>
        <v>0</v>
      </c>
      <c r="Q3950" t="str">
        <f t="shared" si="368"/>
        <v>theater</v>
      </c>
      <c r="R3950" t="str">
        <f t="shared" si="369"/>
        <v>plays</v>
      </c>
      <c r="S3950" s="6">
        <f t="shared" si="370"/>
        <v>41829.325497685182</v>
      </c>
      <c r="T3950" s="6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66"/>
        <v>0.15770000000000001</v>
      </c>
      <c r="P3951">
        <f t="shared" si="367"/>
        <v>312.5</v>
      </c>
      <c r="Q3951" t="str">
        <f t="shared" si="368"/>
        <v>theater</v>
      </c>
      <c r="R3951" t="str">
        <f t="shared" si="369"/>
        <v>plays</v>
      </c>
      <c r="S3951" s="6">
        <f t="shared" si="370"/>
        <v>42016.120613425926</v>
      </c>
      <c r="T3951" s="6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66"/>
        <v>6.2500000000000003E-3</v>
      </c>
      <c r="P3952">
        <f t="shared" si="367"/>
        <v>4000</v>
      </c>
      <c r="Q3952" t="str">
        <f t="shared" si="368"/>
        <v>theater</v>
      </c>
      <c r="R3952" t="str">
        <f t="shared" si="369"/>
        <v>plays</v>
      </c>
      <c r="S3952" s="6">
        <f t="shared" si="370"/>
        <v>42439.702314814815</v>
      </c>
      <c r="T3952" s="6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66"/>
        <v>5.0000000000000004E-6</v>
      </c>
      <c r="P3953">
        <f t="shared" si="367"/>
        <v>200000</v>
      </c>
      <c r="Q3953" t="str">
        <f t="shared" si="368"/>
        <v>theater</v>
      </c>
      <c r="R3953" t="str">
        <f t="shared" si="369"/>
        <v>plays</v>
      </c>
      <c r="S3953" s="6">
        <f t="shared" si="370"/>
        <v>42433.825717592597</v>
      </c>
      <c r="T3953" s="6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66"/>
        <v>9.6153846153846159E-4</v>
      </c>
      <c r="P3954">
        <f t="shared" si="367"/>
        <v>26000</v>
      </c>
      <c r="Q3954" t="str">
        <f t="shared" si="368"/>
        <v>theater</v>
      </c>
      <c r="R3954" t="str">
        <f t="shared" si="369"/>
        <v>plays</v>
      </c>
      <c r="S3954" s="6">
        <f t="shared" si="370"/>
        <v>42243.790393518517</v>
      </c>
      <c r="T3954" s="6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66"/>
        <v>0</v>
      </c>
      <c r="P3955">
        <f t="shared" si="367"/>
        <v>0</v>
      </c>
      <c r="Q3955" t="str">
        <f t="shared" si="368"/>
        <v>theater</v>
      </c>
      <c r="R3955" t="str">
        <f t="shared" si="369"/>
        <v>plays</v>
      </c>
      <c r="S3955" s="6">
        <f t="shared" si="370"/>
        <v>42550.048449074078</v>
      </c>
      <c r="T3955" s="6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66"/>
        <v>0</v>
      </c>
      <c r="P3956">
        <f t="shared" si="367"/>
        <v>0</v>
      </c>
      <c r="Q3956" t="str">
        <f t="shared" si="368"/>
        <v>theater</v>
      </c>
      <c r="R3956" t="str">
        <f t="shared" si="369"/>
        <v>plays</v>
      </c>
      <c r="S3956" s="6">
        <f t="shared" si="370"/>
        <v>41774.651203703703</v>
      </c>
      <c r="T3956" s="6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66"/>
        <v>0.24285714285714285</v>
      </c>
      <c r="P3957">
        <f t="shared" si="367"/>
        <v>218.75</v>
      </c>
      <c r="Q3957" t="str">
        <f t="shared" si="368"/>
        <v>theater</v>
      </c>
      <c r="R3957" t="str">
        <f t="shared" si="369"/>
        <v>plays</v>
      </c>
      <c r="S3957" s="6">
        <f t="shared" si="370"/>
        <v>42306.848854166667</v>
      </c>
      <c r="T3957" s="6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66"/>
        <v>0</v>
      </c>
      <c r="P3958">
        <f t="shared" si="367"/>
        <v>0</v>
      </c>
      <c r="Q3958" t="str">
        <f t="shared" si="368"/>
        <v>theater</v>
      </c>
      <c r="R3958" t="str">
        <f t="shared" si="369"/>
        <v>plays</v>
      </c>
      <c r="S3958" s="6">
        <f t="shared" si="370"/>
        <v>42457.932025462964</v>
      </c>
      <c r="T3958" s="6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66"/>
        <v>2.5000000000000001E-4</v>
      </c>
      <c r="P3959">
        <f t="shared" si="367"/>
        <v>28000</v>
      </c>
      <c r="Q3959" t="str">
        <f t="shared" si="368"/>
        <v>theater</v>
      </c>
      <c r="R3959" t="str">
        <f t="shared" si="369"/>
        <v>plays</v>
      </c>
      <c r="S3959" s="6">
        <f t="shared" si="370"/>
        <v>42513.976319444439</v>
      </c>
      <c r="T3959" s="6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66"/>
        <v>0.32050000000000001</v>
      </c>
      <c r="P3960">
        <f t="shared" si="367"/>
        <v>125</v>
      </c>
      <c r="Q3960" t="str">
        <f t="shared" si="368"/>
        <v>theater</v>
      </c>
      <c r="R3960" t="str">
        <f t="shared" si="369"/>
        <v>plays</v>
      </c>
      <c r="S3960" s="6">
        <f t="shared" si="370"/>
        <v>41816.950370370374</v>
      </c>
      <c r="T3960" s="6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66"/>
        <v>0.24333333333333335</v>
      </c>
      <c r="P3961">
        <f t="shared" si="367"/>
        <v>100</v>
      </c>
      <c r="Q3961" t="str">
        <f t="shared" si="368"/>
        <v>theater</v>
      </c>
      <c r="R3961" t="str">
        <f t="shared" si="369"/>
        <v>plays</v>
      </c>
      <c r="S3961" s="6">
        <f t="shared" si="370"/>
        <v>41880.788842592592</v>
      </c>
      <c r="T3961" s="6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66"/>
        <v>1.4999999999999999E-2</v>
      </c>
      <c r="P3962">
        <f t="shared" si="367"/>
        <v>750</v>
      </c>
      <c r="Q3962" t="str">
        <f t="shared" si="368"/>
        <v>theater</v>
      </c>
      <c r="R3962" t="str">
        <f t="shared" si="369"/>
        <v>plays</v>
      </c>
      <c r="S3962" s="6">
        <f t="shared" si="370"/>
        <v>42342.845555555556</v>
      </c>
      <c r="T3962" s="6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66"/>
        <v>4.1999999999999997E-3</v>
      </c>
      <c r="P3963">
        <f t="shared" si="367"/>
        <v>2500</v>
      </c>
      <c r="Q3963" t="str">
        <f t="shared" si="368"/>
        <v>theater</v>
      </c>
      <c r="R3963" t="str">
        <f t="shared" si="369"/>
        <v>plays</v>
      </c>
      <c r="S3963" s="6">
        <f t="shared" si="370"/>
        <v>41745.891319444447</v>
      </c>
      <c r="T3963" s="6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66"/>
        <v>3.214285714285714E-2</v>
      </c>
      <c r="P3964">
        <f t="shared" si="367"/>
        <v>466.66666666666669</v>
      </c>
      <c r="Q3964" t="str">
        <f t="shared" si="368"/>
        <v>theater</v>
      </c>
      <c r="R3964" t="str">
        <f t="shared" si="369"/>
        <v>plays</v>
      </c>
      <c r="S3964" s="6">
        <f t="shared" si="370"/>
        <v>42311.621458333335</v>
      </c>
      <c r="T3964" s="6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66"/>
        <v>0</v>
      </c>
      <c r="P3965">
        <f t="shared" si="367"/>
        <v>0</v>
      </c>
      <c r="Q3965" t="str">
        <f t="shared" si="368"/>
        <v>theater</v>
      </c>
      <c r="R3965" t="str">
        <f t="shared" si="369"/>
        <v>plays</v>
      </c>
      <c r="S3965" s="6">
        <f t="shared" si="370"/>
        <v>42296.154131944444</v>
      </c>
      <c r="T3965" s="6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66"/>
        <v>6.3E-2</v>
      </c>
      <c r="P3966">
        <f t="shared" si="367"/>
        <v>666.66666666666663</v>
      </c>
      <c r="Q3966" t="str">
        <f t="shared" si="368"/>
        <v>theater</v>
      </c>
      <c r="R3966" t="str">
        <f t="shared" si="369"/>
        <v>plays</v>
      </c>
      <c r="S3966" s="6">
        <f t="shared" si="370"/>
        <v>42053.722060185188</v>
      </c>
      <c r="T3966" s="6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66"/>
        <v>0.14249999999999999</v>
      </c>
      <c r="P3967">
        <f t="shared" si="367"/>
        <v>500</v>
      </c>
      <c r="Q3967" t="str">
        <f t="shared" si="368"/>
        <v>theater</v>
      </c>
      <c r="R3967" t="str">
        <f t="shared" si="369"/>
        <v>plays</v>
      </c>
      <c r="S3967" s="6">
        <f t="shared" si="370"/>
        <v>42414.235879629632</v>
      </c>
      <c r="T3967" s="6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66"/>
        <v>6.0000000000000001E-3</v>
      </c>
      <c r="P3968">
        <f t="shared" si="367"/>
        <v>3750</v>
      </c>
      <c r="Q3968" t="str">
        <f t="shared" si="368"/>
        <v>theater</v>
      </c>
      <c r="R3968" t="str">
        <f t="shared" si="369"/>
        <v>plays</v>
      </c>
      <c r="S3968" s="6">
        <f t="shared" si="370"/>
        <v>41801.711550925924</v>
      </c>
      <c r="T3968" s="6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66"/>
        <v>0.2411764705882353</v>
      </c>
      <c r="P3969">
        <f t="shared" si="367"/>
        <v>170</v>
      </c>
      <c r="Q3969" t="str">
        <f t="shared" si="368"/>
        <v>theater</v>
      </c>
      <c r="R3969" t="str">
        <f t="shared" si="369"/>
        <v>plays</v>
      </c>
      <c r="S3969" s="6">
        <f t="shared" si="370"/>
        <v>42770.290590277778</v>
      </c>
      <c r="T3969" s="6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366"/>
        <v>0.10539999999999999</v>
      </c>
      <c r="P3970">
        <f t="shared" si="367"/>
        <v>454.54545454545456</v>
      </c>
      <c r="Q3970" t="str">
        <f t="shared" si="368"/>
        <v>theater</v>
      </c>
      <c r="R3970" t="str">
        <f t="shared" si="369"/>
        <v>plays</v>
      </c>
      <c r="S3970" s="6">
        <f t="shared" si="370"/>
        <v>42452.815659722226</v>
      </c>
      <c r="T3970" s="6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372">E3971/D3971</f>
        <v>7.4690265486725665E-2</v>
      </c>
      <c r="P3971">
        <f t="shared" ref="P3971:P4034" si="373">IFERROR(D3971/L3971,0)</f>
        <v>470.83333333333331</v>
      </c>
      <c r="Q3971" t="str">
        <f t="shared" ref="Q3971:Q4034" si="374">LEFT(N3971,FIND("/",N3971)-1)</f>
        <v>theater</v>
      </c>
      <c r="R3971" t="str">
        <f t="shared" ref="R3971:R4034" si="375">MID(N3971,FIND("/",N3971)+1,100)</f>
        <v>plays</v>
      </c>
      <c r="S3971" s="6">
        <f t="shared" ref="S3971:S4034" si="376">(((J3971/60)/60)/24)+DATE(1970,1,1)</f>
        <v>42601.854699074072</v>
      </c>
      <c r="T3971" s="6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2"/>
        <v>7.3333333333333334E-4</v>
      </c>
      <c r="P3972">
        <f t="shared" si="373"/>
        <v>7500</v>
      </c>
      <c r="Q3972" t="str">
        <f t="shared" si="374"/>
        <v>theater</v>
      </c>
      <c r="R3972" t="str">
        <f t="shared" si="375"/>
        <v>plays</v>
      </c>
      <c r="S3972" s="6">
        <f t="shared" si="376"/>
        <v>42447.863553240735</v>
      </c>
      <c r="T3972" s="6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2"/>
        <v>9.7142857142857135E-3</v>
      </c>
      <c r="P3973">
        <f t="shared" si="373"/>
        <v>2333.3333333333335</v>
      </c>
      <c r="Q3973" t="str">
        <f t="shared" si="374"/>
        <v>theater</v>
      </c>
      <c r="R3973" t="str">
        <f t="shared" si="375"/>
        <v>plays</v>
      </c>
      <c r="S3973" s="6">
        <f t="shared" si="376"/>
        <v>41811.536180555559</v>
      </c>
      <c r="T3973" s="6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2"/>
        <v>0.21099999999999999</v>
      </c>
      <c r="P3974">
        <f t="shared" si="373"/>
        <v>125</v>
      </c>
      <c r="Q3974" t="str">
        <f t="shared" si="374"/>
        <v>theater</v>
      </c>
      <c r="R3974" t="str">
        <f t="shared" si="375"/>
        <v>plays</v>
      </c>
      <c r="S3974" s="6">
        <f t="shared" si="376"/>
        <v>41981.067523148144</v>
      </c>
      <c r="T3974" s="6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2"/>
        <v>0.78100000000000003</v>
      </c>
      <c r="P3975">
        <f t="shared" si="373"/>
        <v>135.13513513513513</v>
      </c>
      <c r="Q3975" t="str">
        <f t="shared" si="374"/>
        <v>theater</v>
      </c>
      <c r="R3975" t="str">
        <f t="shared" si="375"/>
        <v>plays</v>
      </c>
      <c r="S3975" s="6">
        <f t="shared" si="376"/>
        <v>42469.68414351852</v>
      </c>
      <c r="T3975" s="6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2"/>
        <v>0.32</v>
      </c>
      <c r="P3976">
        <f t="shared" si="373"/>
        <v>90.909090909090907</v>
      </c>
      <c r="Q3976" t="str">
        <f t="shared" si="374"/>
        <v>theater</v>
      </c>
      <c r="R3976" t="str">
        <f t="shared" si="375"/>
        <v>plays</v>
      </c>
      <c r="S3976" s="6">
        <f t="shared" si="376"/>
        <v>42493.546851851846</v>
      </c>
      <c r="T3976" s="6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2"/>
        <v>0</v>
      </c>
      <c r="P3977">
        <f t="shared" si="373"/>
        <v>0</v>
      </c>
      <c r="Q3977" t="str">
        <f t="shared" si="374"/>
        <v>theater</v>
      </c>
      <c r="R3977" t="str">
        <f t="shared" si="375"/>
        <v>plays</v>
      </c>
      <c r="S3977" s="6">
        <f t="shared" si="376"/>
        <v>42534.866875</v>
      </c>
      <c r="T3977" s="6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2"/>
        <v>0.47692307692307695</v>
      </c>
      <c r="P3978">
        <f t="shared" si="373"/>
        <v>130</v>
      </c>
      <c r="Q3978" t="str">
        <f t="shared" si="374"/>
        <v>theater</v>
      </c>
      <c r="R3978" t="str">
        <f t="shared" si="375"/>
        <v>plays</v>
      </c>
      <c r="S3978" s="6">
        <f t="shared" si="376"/>
        <v>41830.858344907407</v>
      </c>
      <c r="T3978" s="6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2"/>
        <v>1.4500000000000001E-2</v>
      </c>
      <c r="P3979">
        <f t="shared" si="373"/>
        <v>15000</v>
      </c>
      <c r="Q3979" t="str">
        <f t="shared" si="374"/>
        <v>theater</v>
      </c>
      <c r="R3979" t="str">
        <f t="shared" si="375"/>
        <v>plays</v>
      </c>
      <c r="S3979" s="6">
        <f t="shared" si="376"/>
        <v>42543.788564814815</v>
      </c>
      <c r="T3979" s="6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2"/>
        <v>0.107</v>
      </c>
      <c r="P3980">
        <f t="shared" si="373"/>
        <v>250</v>
      </c>
      <c r="Q3980" t="str">
        <f t="shared" si="374"/>
        <v>theater</v>
      </c>
      <c r="R3980" t="str">
        <f t="shared" si="375"/>
        <v>plays</v>
      </c>
      <c r="S3980" s="6">
        <f t="shared" si="376"/>
        <v>41975.642974537041</v>
      </c>
      <c r="T3980" s="6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2"/>
        <v>1.8333333333333333E-2</v>
      </c>
      <c r="P3981">
        <f t="shared" si="373"/>
        <v>1000</v>
      </c>
      <c r="Q3981" t="str">
        <f t="shared" si="374"/>
        <v>theater</v>
      </c>
      <c r="R3981" t="str">
        <f t="shared" si="375"/>
        <v>plays</v>
      </c>
      <c r="S3981" s="6">
        <f t="shared" si="376"/>
        <v>42069.903437500005</v>
      </c>
      <c r="T3981" s="6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2"/>
        <v>0.18</v>
      </c>
      <c r="P3982">
        <f t="shared" si="373"/>
        <v>357.14285714285717</v>
      </c>
      <c r="Q3982" t="str">
        <f t="shared" si="374"/>
        <v>theater</v>
      </c>
      <c r="R3982" t="str">
        <f t="shared" si="375"/>
        <v>plays</v>
      </c>
      <c r="S3982" s="6">
        <f t="shared" si="376"/>
        <v>41795.598923611113</v>
      </c>
      <c r="T3982" s="6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2"/>
        <v>4.0833333333333333E-2</v>
      </c>
      <c r="P3983">
        <f t="shared" si="373"/>
        <v>4285.7142857142853</v>
      </c>
      <c r="Q3983" t="str">
        <f t="shared" si="374"/>
        <v>theater</v>
      </c>
      <c r="R3983" t="str">
        <f t="shared" si="375"/>
        <v>plays</v>
      </c>
      <c r="S3983" s="6">
        <f t="shared" si="376"/>
        <v>42508.179965277777</v>
      </c>
      <c r="T3983" s="6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2"/>
        <v>0.2</v>
      </c>
      <c r="P3984">
        <f t="shared" si="373"/>
        <v>170</v>
      </c>
      <c r="Q3984" t="str">
        <f t="shared" si="374"/>
        <v>theater</v>
      </c>
      <c r="R3984" t="str">
        <f t="shared" si="375"/>
        <v>plays</v>
      </c>
      <c r="S3984" s="6">
        <f t="shared" si="376"/>
        <v>42132.809953703705</v>
      </c>
      <c r="T3984" s="6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2"/>
        <v>0.34802513464991025</v>
      </c>
      <c r="P3985">
        <f t="shared" si="373"/>
        <v>242.17391304347825</v>
      </c>
      <c r="Q3985" t="str">
        <f t="shared" si="374"/>
        <v>theater</v>
      </c>
      <c r="R3985" t="str">
        <f t="shared" si="375"/>
        <v>plays</v>
      </c>
      <c r="S3985" s="6">
        <f t="shared" si="376"/>
        <v>41747.86986111111</v>
      </c>
      <c r="T3985" s="6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2"/>
        <v>6.3333333333333339E-2</v>
      </c>
      <c r="P3986">
        <f t="shared" si="373"/>
        <v>150</v>
      </c>
      <c r="Q3986" t="str">
        <f t="shared" si="374"/>
        <v>theater</v>
      </c>
      <c r="R3986" t="str">
        <f t="shared" si="375"/>
        <v>plays</v>
      </c>
      <c r="S3986" s="6">
        <f t="shared" si="376"/>
        <v>41920.963472222218</v>
      </c>
      <c r="T3986" s="6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2"/>
        <v>0.32050000000000001</v>
      </c>
      <c r="P3987">
        <f t="shared" si="373"/>
        <v>105.26315789473684</v>
      </c>
      <c r="Q3987" t="str">
        <f t="shared" si="374"/>
        <v>theater</v>
      </c>
      <c r="R3987" t="str">
        <f t="shared" si="375"/>
        <v>plays</v>
      </c>
      <c r="S3987" s="6">
        <f t="shared" si="376"/>
        <v>42399.707407407404</v>
      </c>
      <c r="T3987" s="6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2"/>
        <v>9.7600000000000006E-2</v>
      </c>
      <c r="P3988">
        <f t="shared" si="373"/>
        <v>384.61538461538464</v>
      </c>
      <c r="Q3988" t="str">
        <f t="shared" si="374"/>
        <v>theater</v>
      </c>
      <c r="R3988" t="str">
        <f t="shared" si="375"/>
        <v>plays</v>
      </c>
      <c r="S3988" s="6">
        <f t="shared" si="376"/>
        <v>42467.548541666663</v>
      </c>
      <c r="T3988" s="6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2"/>
        <v>0.3775</v>
      </c>
      <c r="P3989">
        <f t="shared" si="373"/>
        <v>30.76923076923077</v>
      </c>
      <c r="Q3989" t="str">
        <f t="shared" si="374"/>
        <v>theater</v>
      </c>
      <c r="R3989" t="str">
        <f t="shared" si="375"/>
        <v>plays</v>
      </c>
      <c r="S3989" s="6">
        <f t="shared" si="376"/>
        <v>41765.92465277778</v>
      </c>
      <c r="T3989" s="6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2"/>
        <v>2.1333333333333333E-2</v>
      </c>
      <c r="P3990">
        <f t="shared" si="373"/>
        <v>375</v>
      </c>
      <c r="Q3990" t="str">
        <f t="shared" si="374"/>
        <v>theater</v>
      </c>
      <c r="R3990" t="str">
        <f t="shared" si="375"/>
        <v>plays</v>
      </c>
      <c r="S3990" s="6">
        <f t="shared" si="376"/>
        <v>42230.08116898148</v>
      </c>
      <c r="T3990" s="6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2"/>
        <v>0</v>
      </c>
      <c r="P3991">
        <f t="shared" si="373"/>
        <v>0</v>
      </c>
      <c r="Q3991" t="str">
        <f t="shared" si="374"/>
        <v>theater</v>
      </c>
      <c r="R3991" t="str">
        <f t="shared" si="375"/>
        <v>plays</v>
      </c>
      <c r="S3991" s="6">
        <f t="shared" si="376"/>
        <v>42286.749780092592</v>
      </c>
      <c r="T3991" s="6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2"/>
        <v>4.1818181818181817E-2</v>
      </c>
      <c r="P3992">
        <f t="shared" si="373"/>
        <v>550</v>
      </c>
      <c r="Q3992" t="str">
        <f t="shared" si="374"/>
        <v>theater</v>
      </c>
      <c r="R3992" t="str">
        <f t="shared" si="375"/>
        <v>plays</v>
      </c>
      <c r="S3992" s="6">
        <f t="shared" si="376"/>
        <v>42401.672372685185</v>
      </c>
      <c r="T3992" s="6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2"/>
        <v>0.2</v>
      </c>
      <c r="P3993">
        <f t="shared" si="373"/>
        <v>500</v>
      </c>
      <c r="Q3993" t="str">
        <f t="shared" si="374"/>
        <v>theater</v>
      </c>
      <c r="R3993" t="str">
        <f t="shared" si="375"/>
        <v>plays</v>
      </c>
      <c r="S3993" s="6">
        <f t="shared" si="376"/>
        <v>42125.644467592589</v>
      </c>
      <c r="T3993" s="6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2"/>
        <v>5.4100000000000002E-2</v>
      </c>
      <c r="P3994">
        <f t="shared" si="373"/>
        <v>1111.1111111111111</v>
      </c>
      <c r="Q3994" t="str">
        <f t="shared" si="374"/>
        <v>theater</v>
      </c>
      <c r="R3994" t="str">
        <f t="shared" si="375"/>
        <v>plays</v>
      </c>
      <c r="S3994" s="6">
        <f t="shared" si="376"/>
        <v>42289.94049768518</v>
      </c>
      <c r="T3994" s="6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2"/>
        <v>6.0000000000000002E-5</v>
      </c>
      <c r="P3995">
        <f t="shared" si="373"/>
        <v>50000</v>
      </c>
      <c r="Q3995" t="str">
        <f t="shared" si="374"/>
        <v>theater</v>
      </c>
      <c r="R3995" t="str">
        <f t="shared" si="375"/>
        <v>plays</v>
      </c>
      <c r="S3995" s="6">
        <f t="shared" si="376"/>
        <v>42107.864722222221</v>
      </c>
      <c r="T3995" s="6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2"/>
        <v>2.5000000000000001E-3</v>
      </c>
      <c r="P3996">
        <f t="shared" si="373"/>
        <v>2000</v>
      </c>
      <c r="Q3996" t="str">
        <f t="shared" si="374"/>
        <v>theater</v>
      </c>
      <c r="R3996" t="str">
        <f t="shared" si="375"/>
        <v>plays</v>
      </c>
      <c r="S3996" s="6">
        <f t="shared" si="376"/>
        <v>41809.389930555553</v>
      </c>
      <c r="T3996" s="6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2"/>
        <v>0.35</v>
      </c>
      <c r="P3997">
        <f t="shared" si="373"/>
        <v>50</v>
      </c>
      <c r="Q3997" t="str">
        <f t="shared" si="374"/>
        <v>theater</v>
      </c>
      <c r="R3997" t="str">
        <f t="shared" si="375"/>
        <v>plays</v>
      </c>
      <c r="S3997" s="6">
        <f t="shared" si="376"/>
        <v>42019.683761574073</v>
      </c>
      <c r="T3997" s="6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2"/>
        <v>0.16566666666666666</v>
      </c>
      <c r="P3998">
        <f t="shared" si="373"/>
        <v>176.47058823529412</v>
      </c>
      <c r="Q3998" t="str">
        <f t="shared" si="374"/>
        <v>theater</v>
      </c>
      <c r="R3998" t="str">
        <f t="shared" si="375"/>
        <v>plays</v>
      </c>
      <c r="S3998" s="6">
        <f t="shared" si="376"/>
        <v>41950.26694444444</v>
      </c>
      <c r="T3998" s="6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2"/>
        <v>0</v>
      </c>
      <c r="P3999">
        <f t="shared" si="373"/>
        <v>0</v>
      </c>
      <c r="Q3999" t="str">
        <f t="shared" si="374"/>
        <v>theater</v>
      </c>
      <c r="R3999" t="str">
        <f t="shared" si="375"/>
        <v>plays</v>
      </c>
      <c r="S3999" s="6">
        <f t="shared" si="376"/>
        <v>42069.391446759255</v>
      </c>
      <c r="T3999" s="6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2"/>
        <v>0.57199999999999995</v>
      </c>
      <c r="P4000">
        <f t="shared" si="373"/>
        <v>104.16666666666667</v>
      </c>
      <c r="Q4000" t="str">
        <f t="shared" si="374"/>
        <v>theater</v>
      </c>
      <c r="R4000" t="str">
        <f t="shared" si="375"/>
        <v>plays</v>
      </c>
      <c r="S4000" s="6">
        <f t="shared" si="376"/>
        <v>42061.963263888887</v>
      </c>
      <c r="T4000" s="6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2"/>
        <v>0.16514285714285715</v>
      </c>
      <c r="P4001">
        <f t="shared" si="373"/>
        <v>500</v>
      </c>
      <c r="Q4001" t="str">
        <f t="shared" si="374"/>
        <v>theater</v>
      </c>
      <c r="R4001" t="str">
        <f t="shared" si="375"/>
        <v>plays</v>
      </c>
      <c r="S4001" s="6">
        <f t="shared" si="376"/>
        <v>41842.828680555554</v>
      </c>
      <c r="T4001" s="6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2"/>
        <v>1.25E-3</v>
      </c>
      <c r="P4002">
        <f t="shared" si="373"/>
        <v>8000</v>
      </c>
      <c r="Q4002" t="str">
        <f t="shared" si="374"/>
        <v>theater</v>
      </c>
      <c r="R4002" t="str">
        <f t="shared" si="375"/>
        <v>plays</v>
      </c>
      <c r="S4002" s="6">
        <f t="shared" si="376"/>
        <v>42437.64534722222</v>
      </c>
      <c r="T4002" s="6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2"/>
        <v>0.3775</v>
      </c>
      <c r="P4003">
        <f t="shared" si="373"/>
        <v>85.714285714285708</v>
      </c>
      <c r="Q4003" t="str">
        <f t="shared" si="374"/>
        <v>theater</v>
      </c>
      <c r="R4003" t="str">
        <f t="shared" si="375"/>
        <v>plays</v>
      </c>
      <c r="S4003" s="6">
        <f t="shared" si="376"/>
        <v>42775.964212962965</v>
      </c>
      <c r="T4003" s="6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2"/>
        <v>1.84E-2</v>
      </c>
      <c r="P4004">
        <f t="shared" si="373"/>
        <v>312.5</v>
      </c>
      <c r="Q4004" t="str">
        <f t="shared" si="374"/>
        <v>theater</v>
      </c>
      <c r="R4004" t="str">
        <f t="shared" si="375"/>
        <v>plays</v>
      </c>
      <c r="S4004" s="6">
        <f t="shared" si="376"/>
        <v>41879.043530092589</v>
      </c>
      <c r="T4004" s="6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2"/>
        <v>0.10050000000000001</v>
      </c>
      <c r="P4005">
        <f t="shared" si="373"/>
        <v>1000</v>
      </c>
      <c r="Q4005" t="str">
        <f t="shared" si="374"/>
        <v>theater</v>
      </c>
      <c r="R4005" t="str">
        <f t="shared" si="375"/>
        <v>plays</v>
      </c>
      <c r="S4005" s="6">
        <f t="shared" si="376"/>
        <v>42020.587349537032</v>
      </c>
      <c r="T4005" s="6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2"/>
        <v>2E-3</v>
      </c>
      <c r="P4006">
        <f t="shared" si="373"/>
        <v>500</v>
      </c>
      <c r="Q4006" t="str">
        <f t="shared" si="374"/>
        <v>theater</v>
      </c>
      <c r="R4006" t="str">
        <f t="shared" si="375"/>
        <v>plays</v>
      </c>
      <c r="S4006" s="6">
        <f t="shared" si="376"/>
        <v>41890.16269675926</v>
      </c>
      <c r="T4006" s="6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2"/>
        <v>1.3333333333333334E-2</v>
      </c>
      <c r="P4007">
        <f t="shared" si="373"/>
        <v>1500</v>
      </c>
      <c r="Q4007" t="str">
        <f t="shared" si="374"/>
        <v>theater</v>
      </c>
      <c r="R4007" t="str">
        <f t="shared" si="375"/>
        <v>plays</v>
      </c>
      <c r="S4007" s="6">
        <f t="shared" si="376"/>
        <v>41872.807696759257</v>
      </c>
      <c r="T4007" s="6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2"/>
        <v>6.666666666666667E-5</v>
      </c>
      <c r="P4008">
        <f t="shared" si="373"/>
        <v>30000</v>
      </c>
      <c r="Q4008" t="str">
        <f t="shared" si="374"/>
        <v>theater</v>
      </c>
      <c r="R4008" t="str">
        <f t="shared" si="375"/>
        <v>plays</v>
      </c>
      <c r="S4008" s="6">
        <f t="shared" si="376"/>
        <v>42391.772997685184</v>
      </c>
      <c r="T4008" s="6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2"/>
        <v>2.5000000000000001E-3</v>
      </c>
      <c r="P4009">
        <f t="shared" si="373"/>
        <v>2000</v>
      </c>
      <c r="Q4009" t="str">
        <f t="shared" si="374"/>
        <v>theater</v>
      </c>
      <c r="R4009" t="str">
        <f t="shared" si="375"/>
        <v>plays</v>
      </c>
      <c r="S4009" s="6">
        <f t="shared" si="376"/>
        <v>41848.772928240738</v>
      </c>
      <c r="T4009" s="6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2"/>
        <v>0.06</v>
      </c>
      <c r="P4010">
        <f t="shared" si="373"/>
        <v>250</v>
      </c>
      <c r="Q4010" t="str">
        <f t="shared" si="374"/>
        <v>theater</v>
      </c>
      <c r="R4010" t="str">
        <f t="shared" si="375"/>
        <v>plays</v>
      </c>
      <c r="S4010" s="6">
        <f t="shared" si="376"/>
        <v>42177.964201388888</v>
      </c>
      <c r="T4010" s="6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2"/>
        <v>3.8860103626943004E-2</v>
      </c>
      <c r="P4011">
        <f t="shared" si="373"/>
        <v>643.33333333333337</v>
      </c>
      <c r="Q4011" t="str">
        <f t="shared" si="374"/>
        <v>theater</v>
      </c>
      <c r="R4011" t="str">
        <f t="shared" si="375"/>
        <v>plays</v>
      </c>
      <c r="S4011" s="6">
        <f t="shared" si="376"/>
        <v>41851.700925925928</v>
      </c>
      <c r="T4011" s="6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2"/>
        <v>0.24194444444444443</v>
      </c>
      <c r="P4012">
        <f t="shared" si="373"/>
        <v>189.47368421052633</v>
      </c>
      <c r="Q4012" t="str">
        <f t="shared" si="374"/>
        <v>theater</v>
      </c>
      <c r="R4012" t="str">
        <f t="shared" si="375"/>
        <v>plays</v>
      </c>
      <c r="S4012" s="6">
        <f t="shared" si="376"/>
        <v>41921.770439814813</v>
      </c>
      <c r="T4012" s="6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2"/>
        <v>7.5999999999999998E-2</v>
      </c>
      <c r="P4013">
        <f t="shared" si="373"/>
        <v>62.5</v>
      </c>
      <c r="Q4013" t="str">
        <f t="shared" si="374"/>
        <v>theater</v>
      </c>
      <c r="R4013" t="str">
        <f t="shared" si="375"/>
        <v>plays</v>
      </c>
      <c r="S4013" s="6">
        <f t="shared" si="376"/>
        <v>42002.54488425926</v>
      </c>
      <c r="T4013" s="6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2"/>
        <v>0</v>
      </c>
      <c r="P4014">
        <f t="shared" si="373"/>
        <v>0</v>
      </c>
      <c r="Q4014" t="str">
        <f t="shared" si="374"/>
        <v>theater</v>
      </c>
      <c r="R4014" t="str">
        <f t="shared" si="375"/>
        <v>plays</v>
      </c>
      <c r="S4014" s="6">
        <f t="shared" si="376"/>
        <v>42096.544548611113</v>
      </c>
      <c r="T4014" s="6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2"/>
        <v>1.2999999999999999E-2</v>
      </c>
      <c r="P4015">
        <f t="shared" si="373"/>
        <v>1000</v>
      </c>
      <c r="Q4015" t="str">
        <f t="shared" si="374"/>
        <v>theater</v>
      </c>
      <c r="R4015" t="str">
        <f t="shared" si="375"/>
        <v>plays</v>
      </c>
      <c r="S4015" s="6">
        <f t="shared" si="376"/>
        <v>42021.301192129627</v>
      </c>
      <c r="T4015" s="6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2"/>
        <v>0</v>
      </c>
      <c r="P4016">
        <f t="shared" si="373"/>
        <v>0</v>
      </c>
      <c r="Q4016" t="str">
        <f t="shared" si="374"/>
        <v>theater</v>
      </c>
      <c r="R4016" t="str">
        <f t="shared" si="375"/>
        <v>plays</v>
      </c>
      <c r="S4016" s="6">
        <f t="shared" si="376"/>
        <v>42419.246168981481</v>
      </c>
      <c r="T4016" s="6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2"/>
        <v>1.4285714285714287E-4</v>
      </c>
      <c r="P4017">
        <f t="shared" si="373"/>
        <v>7000</v>
      </c>
      <c r="Q4017" t="str">
        <f t="shared" si="374"/>
        <v>theater</v>
      </c>
      <c r="R4017" t="str">
        <f t="shared" si="375"/>
        <v>plays</v>
      </c>
      <c r="S4017" s="6">
        <f t="shared" si="376"/>
        <v>42174.780821759254</v>
      </c>
      <c r="T4017" s="6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2"/>
        <v>0.14000000000000001</v>
      </c>
      <c r="P4018">
        <f t="shared" si="373"/>
        <v>71.428571428571431</v>
      </c>
      <c r="Q4018" t="str">
        <f t="shared" si="374"/>
        <v>theater</v>
      </c>
      <c r="R4018" t="str">
        <f t="shared" si="375"/>
        <v>plays</v>
      </c>
      <c r="S4018" s="6">
        <f t="shared" si="376"/>
        <v>41869.872685185182</v>
      </c>
      <c r="T4018" s="6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2"/>
        <v>1.0500000000000001E-2</v>
      </c>
      <c r="P4019">
        <f t="shared" si="373"/>
        <v>5000</v>
      </c>
      <c r="Q4019" t="str">
        <f t="shared" si="374"/>
        <v>theater</v>
      </c>
      <c r="R4019" t="str">
        <f t="shared" si="375"/>
        <v>plays</v>
      </c>
      <c r="S4019" s="6">
        <f t="shared" si="376"/>
        <v>41856.672152777777</v>
      </c>
      <c r="T4019" s="6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2"/>
        <v>8.666666666666667E-2</v>
      </c>
      <c r="P4020">
        <f t="shared" si="373"/>
        <v>375</v>
      </c>
      <c r="Q4020" t="str">
        <f t="shared" si="374"/>
        <v>theater</v>
      </c>
      <c r="R4020" t="str">
        <f t="shared" si="375"/>
        <v>plays</v>
      </c>
      <c r="S4020" s="6">
        <f t="shared" si="376"/>
        <v>42620.91097222222</v>
      </c>
      <c r="T4020" s="6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2"/>
        <v>8.2857142857142851E-3</v>
      </c>
      <c r="P4021">
        <f t="shared" si="373"/>
        <v>875</v>
      </c>
      <c r="Q4021" t="str">
        <f t="shared" si="374"/>
        <v>theater</v>
      </c>
      <c r="R4021" t="str">
        <f t="shared" si="375"/>
        <v>plays</v>
      </c>
      <c r="S4021" s="6">
        <f t="shared" si="376"/>
        <v>42417.675879629634</v>
      </c>
      <c r="T4021" s="6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2"/>
        <v>0.16666666666666666</v>
      </c>
      <c r="P4022">
        <f t="shared" si="373"/>
        <v>200</v>
      </c>
      <c r="Q4022" t="str">
        <f t="shared" si="374"/>
        <v>theater</v>
      </c>
      <c r="R4022" t="str">
        <f t="shared" si="375"/>
        <v>plays</v>
      </c>
      <c r="S4022" s="6">
        <f t="shared" si="376"/>
        <v>42057.190960648149</v>
      </c>
      <c r="T4022" s="6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2"/>
        <v>8.3333333333333332E-3</v>
      </c>
      <c r="P4023">
        <f t="shared" si="373"/>
        <v>7500</v>
      </c>
      <c r="Q4023" t="str">
        <f t="shared" si="374"/>
        <v>theater</v>
      </c>
      <c r="R4023" t="str">
        <f t="shared" si="375"/>
        <v>plays</v>
      </c>
      <c r="S4023" s="6">
        <f t="shared" si="376"/>
        <v>41878.911550925928</v>
      </c>
      <c r="T4023" s="6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2"/>
        <v>0.69561111111111107</v>
      </c>
      <c r="P4024">
        <f t="shared" si="373"/>
        <v>91.370558375634516</v>
      </c>
      <c r="Q4024" t="str">
        <f t="shared" si="374"/>
        <v>theater</v>
      </c>
      <c r="R4024" t="str">
        <f t="shared" si="375"/>
        <v>plays</v>
      </c>
      <c r="S4024" s="6">
        <f t="shared" si="376"/>
        <v>41990.584108796291</v>
      </c>
      <c r="T4024" s="6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2"/>
        <v>0</v>
      </c>
      <c r="P4025">
        <f t="shared" si="373"/>
        <v>0</v>
      </c>
      <c r="Q4025" t="str">
        <f t="shared" si="374"/>
        <v>theater</v>
      </c>
      <c r="R4025" t="str">
        <f t="shared" si="375"/>
        <v>plays</v>
      </c>
      <c r="S4025" s="6">
        <f t="shared" si="376"/>
        <v>42408.999571759254</v>
      </c>
      <c r="T4025" s="6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2"/>
        <v>1.2500000000000001E-2</v>
      </c>
      <c r="P4026">
        <f t="shared" si="373"/>
        <v>800</v>
      </c>
      <c r="Q4026" t="str">
        <f t="shared" si="374"/>
        <v>theater</v>
      </c>
      <c r="R4026" t="str">
        <f t="shared" si="375"/>
        <v>plays</v>
      </c>
      <c r="S4026" s="6">
        <f t="shared" si="376"/>
        <v>42217.670104166667</v>
      </c>
      <c r="T4026" s="6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2"/>
        <v>0.05</v>
      </c>
      <c r="P4027">
        <f t="shared" si="373"/>
        <v>1250</v>
      </c>
      <c r="Q4027" t="str">
        <f t="shared" si="374"/>
        <v>theater</v>
      </c>
      <c r="R4027" t="str">
        <f t="shared" si="375"/>
        <v>plays</v>
      </c>
      <c r="S4027" s="6">
        <f t="shared" si="376"/>
        <v>42151.237685185188</v>
      </c>
      <c r="T4027" s="6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2"/>
        <v>0</v>
      </c>
      <c r="P4028">
        <f t="shared" si="373"/>
        <v>0</v>
      </c>
      <c r="Q4028" t="str">
        <f t="shared" si="374"/>
        <v>theater</v>
      </c>
      <c r="R4028" t="str">
        <f t="shared" si="375"/>
        <v>plays</v>
      </c>
      <c r="S4028" s="6">
        <f t="shared" si="376"/>
        <v>42282.655543981484</v>
      </c>
      <c r="T4028" s="6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2"/>
        <v>7.166666666666667E-2</v>
      </c>
      <c r="P4029">
        <f t="shared" si="373"/>
        <v>428.57142857142856</v>
      </c>
      <c r="Q4029" t="str">
        <f t="shared" si="374"/>
        <v>theater</v>
      </c>
      <c r="R4029" t="str">
        <f t="shared" si="375"/>
        <v>plays</v>
      </c>
      <c r="S4029" s="6">
        <f t="shared" si="376"/>
        <v>42768.97084490741</v>
      </c>
      <c r="T4029" s="6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2"/>
        <v>0.28050000000000003</v>
      </c>
      <c r="P4030">
        <f t="shared" si="373"/>
        <v>181.81818181818181</v>
      </c>
      <c r="Q4030" t="str">
        <f t="shared" si="374"/>
        <v>theater</v>
      </c>
      <c r="R4030" t="str">
        <f t="shared" si="375"/>
        <v>plays</v>
      </c>
      <c r="S4030" s="6">
        <f t="shared" si="376"/>
        <v>41765.938657407409</v>
      </c>
      <c r="T4030" s="6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2"/>
        <v>0</v>
      </c>
      <c r="P4031">
        <f t="shared" si="373"/>
        <v>0</v>
      </c>
      <c r="Q4031" t="str">
        <f t="shared" si="374"/>
        <v>theater</v>
      </c>
      <c r="R4031" t="str">
        <f t="shared" si="375"/>
        <v>plays</v>
      </c>
      <c r="S4031" s="6">
        <f t="shared" si="376"/>
        <v>42322.025115740747</v>
      </c>
      <c r="T4031" s="6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2"/>
        <v>0.16</v>
      </c>
      <c r="P4032">
        <f t="shared" si="373"/>
        <v>416.66666666666669</v>
      </c>
      <c r="Q4032" t="str">
        <f t="shared" si="374"/>
        <v>theater</v>
      </c>
      <c r="R4032" t="str">
        <f t="shared" si="375"/>
        <v>plays</v>
      </c>
      <c r="S4032" s="6">
        <f t="shared" si="376"/>
        <v>42374.655081018514</v>
      </c>
      <c r="T4032" s="6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2"/>
        <v>0</v>
      </c>
      <c r="P4033">
        <f t="shared" si="373"/>
        <v>0</v>
      </c>
      <c r="Q4033" t="str">
        <f t="shared" si="374"/>
        <v>theater</v>
      </c>
      <c r="R4033" t="str">
        <f t="shared" si="375"/>
        <v>plays</v>
      </c>
      <c r="S4033" s="6">
        <f t="shared" si="376"/>
        <v>41941.585231481484</v>
      </c>
      <c r="T4033" s="6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372"/>
        <v>6.8287037037037035E-2</v>
      </c>
      <c r="P4034">
        <f t="shared" si="373"/>
        <v>864</v>
      </c>
      <c r="Q4034" t="str">
        <f t="shared" si="374"/>
        <v>theater</v>
      </c>
      <c r="R4034" t="str">
        <f t="shared" si="375"/>
        <v>plays</v>
      </c>
      <c r="S4034" s="6">
        <f t="shared" si="376"/>
        <v>42293.809212962966</v>
      </c>
      <c r="T4034" s="6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378">E4035/D4035</f>
        <v>0.25698702928870293</v>
      </c>
      <c r="P4035">
        <f t="shared" ref="P4035:P4098" si="379">IFERROR(D4035/L4035,0)</f>
        <v>254.25531914893617</v>
      </c>
      <c r="Q4035" t="str">
        <f t="shared" ref="Q4035:Q4098" si="380">LEFT(N4035,FIND("/",N4035)-1)</f>
        <v>theater</v>
      </c>
      <c r="R4035" t="str">
        <f t="shared" ref="R4035:R4098" si="381">MID(N4035,FIND("/",N4035)+1,100)</f>
        <v>plays</v>
      </c>
      <c r="S4035" s="6">
        <f t="shared" ref="S4035:S4098" si="382">(((J4035/60)/60)/24)+DATE(1970,1,1)</f>
        <v>42614.268796296295</v>
      </c>
      <c r="T4035" s="6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78"/>
        <v>1.4814814814814815E-2</v>
      </c>
      <c r="P4036">
        <f t="shared" si="379"/>
        <v>6750</v>
      </c>
      <c r="Q4036" t="str">
        <f t="shared" si="380"/>
        <v>theater</v>
      </c>
      <c r="R4036" t="str">
        <f t="shared" si="381"/>
        <v>plays</v>
      </c>
      <c r="S4036" s="6">
        <f t="shared" si="382"/>
        <v>42067.947337962964</v>
      </c>
      <c r="T4036" s="6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78"/>
        <v>0.36849999999999999</v>
      </c>
      <c r="P4037">
        <f t="shared" si="379"/>
        <v>400</v>
      </c>
      <c r="Q4037" t="str">
        <f t="shared" si="380"/>
        <v>theater</v>
      </c>
      <c r="R4037" t="str">
        <f t="shared" si="381"/>
        <v>plays</v>
      </c>
      <c r="S4037" s="6">
        <f t="shared" si="382"/>
        <v>41903.882951388885</v>
      </c>
      <c r="T4037" s="6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78"/>
        <v>0.47049999999999997</v>
      </c>
      <c r="P4038">
        <f t="shared" si="379"/>
        <v>352.94117647058823</v>
      </c>
      <c r="Q4038" t="str">
        <f t="shared" si="380"/>
        <v>theater</v>
      </c>
      <c r="R4038" t="str">
        <f t="shared" si="381"/>
        <v>plays</v>
      </c>
      <c r="S4038" s="6">
        <f t="shared" si="382"/>
        <v>41804.937083333331</v>
      </c>
      <c r="T4038" s="6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78"/>
        <v>0.11428571428571428</v>
      </c>
      <c r="P4039">
        <f t="shared" si="379"/>
        <v>350</v>
      </c>
      <c r="Q4039" t="str">
        <f t="shared" si="380"/>
        <v>theater</v>
      </c>
      <c r="R4039" t="str">
        <f t="shared" si="381"/>
        <v>plays</v>
      </c>
      <c r="S4039" s="6">
        <f t="shared" si="382"/>
        <v>42497.070775462969</v>
      </c>
      <c r="T4039" s="6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78"/>
        <v>0.12039999999999999</v>
      </c>
      <c r="P4040">
        <f t="shared" si="379"/>
        <v>625</v>
      </c>
      <c r="Q4040" t="str">
        <f t="shared" si="380"/>
        <v>theater</v>
      </c>
      <c r="R4040" t="str">
        <f t="shared" si="381"/>
        <v>plays</v>
      </c>
      <c r="S4040" s="6">
        <f t="shared" si="382"/>
        <v>41869.798726851855</v>
      </c>
      <c r="T4040" s="6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78"/>
        <v>0.6</v>
      </c>
      <c r="P4041">
        <f t="shared" si="379"/>
        <v>100</v>
      </c>
      <c r="Q4041" t="str">
        <f t="shared" si="380"/>
        <v>theater</v>
      </c>
      <c r="R4041" t="str">
        <f t="shared" si="381"/>
        <v>plays</v>
      </c>
      <c r="S4041" s="6">
        <f t="shared" si="382"/>
        <v>42305.670914351853</v>
      </c>
      <c r="T4041" s="6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78"/>
        <v>0.3125</v>
      </c>
      <c r="P4042">
        <f t="shared" si="379"/>
        <v>4000</v>
      </c>
      <c r="Q4042" t="str">
        <f t="shared" si="380"/>
        <v>theater</v>
      </c>
      <c r="R4042" t="str">
        <f t="shared" si="381"/>
        <v>plays</v>
      </c>
      <c r="S4042" s="6">
        <f t="shared" si="382"/>
        <v>42144.231527777782</v>
      </c>
      <c r="T4042" s="6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78"/>
        <v>4.1999999999999997E-3</v>
      </c>
      <c r="P4043">
        <f t="shared" si="379"/>
        <v>2500</v>
      </c>
      <c r="Q4043" t="str">
        <f t="shared" si="380"/>
        <v>theater</v>
      </c>
      <c r="R4043" t="str">
        <f t="shared" si="381"/>
        <v>plays</v>
      </c>
      <c r="S4043" s="6">
        <f t="shared" si="382"/>
        <v>42559.474004629628</v>
      </c>
      <c r="T4043" s="6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78"/>
        <v>2.0999999999999999E-3</v>
      </c>
      <c r="P4044">
        <f t="shared" si="379"/>
        <v>3333.3333333333335</v>
      </c>
      <c r="Q4044" t="str">
        <f t="shared" si="380"/>
        <v>theater</v>
      </c>
      <c r="R4044" t="str">
        <f t="shared" si="381"/>
        <v>plays</v>
      </c>
      <c r="S4044" s="6">
        <f t="shared" si="382"/>
        <v>41995.084074074075</v>
      </c>
      <c r="T4044" s="6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78"/>
        <v>0</v>
      </c>
      <c r="P4045">
        <f t="shared" si="379"/>
        <v>0</v>
      </c>
      <c r="Q4045" t="str">
        <f t="shared" si="380"/>
        <v>theater</v>
      </c>
      <c r="R4045" t="str">
        <f t="shared" si="381"/>
        <v>plays</v>
      </c>
      <c r="S4045" s="6">
        <f t="shared" si="382"/>
        <v>41948.957465277781</v>
      </c>
      <c r="T4045" s="6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78"/>
        <v>0.375</v>
      </c>
      <c r="P4046">
        <f t="shared" si="379"/>
        <v>150</v>
      </c>
      <c r="Q4046" t="str">
        <f t="shared" si="380"/>
        <v>theater</v>
      </c>
      <c r="R4046" t="str">
        <f t="shared" si="381"/>
        <v>plays</v>
      </c>
      <c r="S4046" s="6">
        <f t="shared" si="382"/>
        <v>42074.219699074078</v>
      </c>
      <c r="T4046" s="6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78"/>
        <v>2.0000000000000001E-4</v>
      </c>
      <c r="P4047">
        <f t="shared" si="379"/>
        <v>5000</v>
      </c>
      <c r="Q4047" t="str">
        <f t="shared" si="380"/>
        <v>theater</v>
      </c>
      <c r="R4047" t="str">
        <f t="shared" si="381"/>
        <v>plays</v>
      </c>
      <c r="S4047" s="6">
        <f t="shared" si="382"/>
        <v>41842.201261574075</v>
      </c>
      <c r="T4047" s="6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78"/>
        <v>8.2142857142857142E-2</v>
      </c>
      <c r="P4048">
        <f t="shared" si="379"/>
        <v>466.66666666666669</v>
      </c>
      <c r="Q4048" t="str">
        <f t="shared" si="380"/>
        <v>theater</v>
      </c>
      <c r="R4048" t="str">
        <f t="shared" si="381"/>
        <v>plays</v>
      </c>
      <c r="S4048" s="6">
        <f t="shared" si="382"/>
        <v>41904.650578703702</v>
      </c>
      <c r="T4048" s="6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78"/>
        <v>2.1999999999999999E-2</v>
      </c>
      <c r="P4049">
        <f t="shared" si="379"/>
        <v>1250</v>
      </c>
      <c r="Q4049" t="str">
        <f t="shared" si="380"/>
        <v>theater</v>
      </c>
      <c r="R4049" t="str">
        <f t="shared" si="381"/>
        <v>plays</v>
      </c>
      <c r="S4049" s="6">
        <f t="shared" si="382"/>
        <v>41991.022488425922</v>
      </c>
      <c r="T4049" s="6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78"/>
        <v>0.17652941176470588</v>
      </c>
      <c r="P4050">
        <f t="shared" si="379"/>
        <v>186.8131868131868</v>
      </c>
      <c r="Q4050" t="str">
        <f t="shared" si="380"/>
        <v>theater</v>
      </c>
      <c r="R4050" t="str">
        <f t="shared" si="381"/>
        <v>plays</v>
      </c>
      <c r="S4050" s="6">
        <f t="shared" si="382"/>
        <v>42436.509108796294</v>
      </c>
      <c r="T4050" s="6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78"/>
        <v>8.0000000000000004E-4</v>
      </c>
      <c r="P4051">
        <f t="shared" si="379"/>
        <v>20000</v>
      </c>
      <c r="Q4051" t="str">
        <f t="shared" si="380"/>
        <v>theater</v>
      </c>
      <c r="R4051" t="str">
        <f t="shared" si="381"/>
        <v>plays</v>
      </c>
      <c r="S4051" s="6">
        <f t="shared" si="382"/>
        <v>42169.958506944444</v>
      </c>
      <c r="T4051" s="6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78"/>
        <v>6.6666666666666664E-4</v>
      </c>
      <c r="P4052">
        <f t="shared" si="379"/>
        <v>1500</v>
      </c>
      <c r="Q4052" t="str">
        <f t="shared" si="380"/>
        <v>theater</v>
      </c>
      <c r="R4052" t="str">
        <f t="shared" si="381"/>
        <v>plays</v>
      </c>
      <c r="S4052" s="6">
        <f t="shared" si="382"/>
        <v>41905.636469907404</v>
      </c>
      <c r="T4052" s="6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78"/>
        <v>0</v>
      </c>
      <c r="P4053">
        <f t="shared" si="379"/>
        <v>0</v>
      </c>
      <c r="Q4053" t="str">
        <f t="shared" si="380"/>
        <v>theater</v>
      </c>
      <c r="R4053" t="str">
        <f t="shared" si="381"/>
        <v>plays</v>
      </c>
      <c r="S4053" s="6">
        <f t="shared" si="382"/>
        <v>41761.810150462967</v>
      </c>
      <c r="T4053" s="6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78"/>
        <v>0.37533333333333335</v>
      </c>
      <c r="P4054">
        <f t="shared" si="379"/>
        <v>230.76923076923077</v>
      </c>
      <c r="Q4054" t="str">
        <f t="shared" si="380"/>
        <v>theater</v>
      </c>
      <c r="R4054" t="str">
        <f t="shared" si="381"/>
        <v>plays</v>
      </c>
      <c r="S4054" s="6">
        <f t="shared" si="382"/>
        <v>41865.878657407404</v>
      </c>
      <c r="T4054" s="6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78"/>
        <v>0.22</v>
      </c>
      <c r="P4055">
        <f t="shared" si="379"/>
        <v>250</v>
      </c>
      <c r="Q4055" t="str">
        <f t="shared" si="380"/>
        <v>theater</v>
      </c>
      <c r="R4055" t="str">
        <f t="shared" si="381"/>
        <v>plays</v>
      </c>
      <c r="S4055" s="6">
        <f t="shared" si="382"/>
        <v>41928.690138888887</v>
      </c>
      <c r="T4055" s="6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78"/>
        <v>0</v>
      </c>
      <c r="P4056">
        <f t="shared" si="379"/>
        <v>0</v>
      </c>
      <c r="Q4056" t="str">
        <f t="shared" si="380"/>
        <v>theater</v>
      </c>
      <c r="R4056" t="str">
        <f t="shared" si="381"/>
        <v>plays</v>
      </c>
      <c r="S4056" s="6">
        <f t="shared" si="382"/>
        <v>42613.841261574074</v>
      </c>
      <c r="T4056" s="6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78"/>
        <v>0.1762</v>
      </c>
      <c r="P4057">
        <f t="shared" si="379"/>
        <v>238.0952380952381</v>
      </c>
      <c r="Q4057" t="str">
        <f t="shared" si="380"/>
        <v>theater</v>
      </c>
      <c r="R4057" t="str">
        <f t="shared" si="381"/>
        <v>plays</v>
      </c>
      <c r="S4057" s="6">
        <f t="shared" si="382"/>
        <v>41779.648506944446</v>
      </c>
      <c r="T4057" s="6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78"/>
        <v>0.53</v>
      </c>
      <c r="P4058">
        <f t="shared" si="379"/>
        <v>166.66666666666666</v>
      </c>
      <c r="Q4058" t="str">
        <f t="shared" si="380"/>
        <v>theater</v>
      </c>
      <c r="R4058" t="str">
        <f t="shared" si="381"/>
        <v>plays</v>
      </c>
      <c r="S4058" s="6">
        <f t="shared" si="382"/>
        <v>42534.933321759265</v>
      </c>
      <c r="T4058" s="6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78"/>
        <v>0.22142857142857142</v>
      </c>
      <c r="P4059">
        <f t="shared" si="379"/>
        <v>583.33333333333337</v>
      </c>
      <c r="Q4059" t="str">
        <f t="shared" si="380"/>
        <v>theater</v>
      </c>
      <c r="R4059" t="str">
        <f t="shared" si="381"/>
        <v>plays</v>
      </c>
      <c r="S4059" s="6">
        <f t="shared" si="382"/>
        <v>42310.968518518523</v>
      </c>
      <c r="T4059" s="6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78"/>
        <v>2.5333333333333333E-2</v>
      </c>
      <c r="P4060">
        <f t="shared" si="379"/>
        <v>937.5</v>
      </c>
      <c r="Q4060" t="str">
        <f t="shared" si="380"/>
        <v>theater</v>
      </c>
      <c r="R4060" t="str">
        <f t="shared" si="381"/>
        <v>plays</v>
      </c>
      <c r="S4060" s="6">
        <f t="shared" si="382"/>
        <v>42446.060694444444</v>
      </c>
      <c r="T4060" s="6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78"/>
        <v>2.5000000000000001E-2</v>
      </c>
      <c r="P4061">
        <f t="shared" si="379"/>
        <v>1428.5714285714287</v>
      </c>
      <c r="Q4061" t="str">
        <f t="shared" si="380"/>
        <v>theater</v>
      </c>
      <c r="R4061" t="str">
        <f t="shared" si="381"/>
        <v>plays</v>
      </c>
      <c r="S4061" s="6">
        <f t="shared" si="382"/>
        <v>41866.640648148146</v>
      </c>
      <c r="T4061" s="6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78"/>
        <v>2.8500000000000001E-2</v>
      </c>
      <c r="P4062">
        <f t="shared" si="379"/>
        <v>2000</v>
      </c>
      <c r="Q4062" t="str">
        <f t="shared" si="380"/>
        <v>theater</v>
      </c>
      <c r="R4062" t="str">
        <f t="shared" si="381"/>
        <v>plays</v>
      </c>
      <c r="S4062" s="6">
        <f t="shared" si="382"/>
        <v>41779.695092592592</v>
      </c>
      <c r="T4062" s="6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78"/>
        <v>0</v>
      </c>
      <c r="P4063">
        <f t="shared" si="379"/>
        <v>0</v>
      </c>
      <c r="Q4063" t="str">
        <f t="shared" si="380"/>
        <v>theater</v>
      </c>
      <c r="R4063" t="str">
        <f t="shared" si="381"/>
        <v>plays</v>
      </c>
      <c r="S4063" s="6">
        <f t="shared" si="382"/>
        <v>42421.141469907408</v>
      </c>
      <c r="T4063" s="6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78"/>
        <v>2.4500000000000001E-2</v>
      </c>
      <c r="P4064">
        <f t="shared" si="379"/>
        <v>6666.666666666667</v>
      </c>
      <c r="Q4064" t="str">
        <f t="shared" si="380"/>
        <v>theater</v>
      </c>
      <c r="R4064" t="str">
        <f t="shared" si="381"/>
        <v>plays</v>
      </c>
      <c r="S4064" s="6">
        <f t="shared" si="382"/>
        <v>42523.739212962959</v>
      </c>
      <c r="T4064" s="6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78"/>
        <v>1.4210526315789474E-2</v>
      </c>
      <c r="P4065">
        <f t="shared" si="379"/>
        <v>1055.5555555555557</v>
      </c>
      <c r="Q4065" t="str">
        <f t="shared" si="380"/>
        <v>theater</v>
      </c>
      <c r="R4065" t="str">
        <f t="shared" si="381"/>
        <v>plays</v>
      </c>
      <c r="S4065" s="6">
        <f t="shared" si="382"/>
        <v>41787.681527777779</v>
      </c>
      <c r="T4065" s="6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78"/>
        <v>0.1925</v>
      </c>
      <c r="P4066">
        <f t="shared" si="379"/>
        <v>333.33333333333331</v>
      </c>
      <c r="Q4066" t="str">
        <f t="shared" si="380"/>
        <v>theater</v>
      </c>
      <c r="R4066" t="str">
        <f t="shared" si="381"/>
        <v>plays</v>
      </c>
      <c r="S4066" s="6">
        <f t="shared" si="382"/>
        <v>42093.588263888887</v>
      </c>
      <c r="T4066" s="6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78"/>
        <v>6.7499999999999999E-3</v>
      </c>
      <c r="P4067">
        <f t="shared" si="379"/>
        <v>1000</v>
      </c>
      <c r="Q4067" t="str">
        <f t="shared" si="380"/>
        <v>theater</v>
      </c>
      <c r="R4067" t="str">
        <f t="shared" si="381"/>
        <v>plays</v>
      </c>
      <c r="S4067" s="6">
        <f t="shared" si="382"/>
        <v>41833.951516203706</v>
      </c>
      <c r="T4067" s="6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78"/>
        <v>1.6666666666666668E-3</v>
      </c>
      <c r="P4068">
        <f t="shared" si="379"/>
        <v>15000</v>
      </c>
      <c r="Q4068" t="str">
        <f t="shared" si="380"/>
        <v>theater</v>
      </c>
      <c r="R4068" t="str">
        <f t="shared" si="381"/>
        <v>plays</v>
      </c>
      <c r="S4068" s="6">
        <f t="shared" si="382"/>
        <v>42479.039212962962</v>
      </c>
      <c r="T4068" s="6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78"/>
        <v>0.60899999999999999</v>
      </c>
      <c r="P4069">
        <f t="shared" si="379"/>
        <v>294.11764705882354</v>
      </c>
      <c r="Q4069" t="str">
        <f t="shared" si="380"/>
        <v>theater</v>
      </c>
      <c r="R4069" t="str">
        <f t="shared" si="381"/>
        <v>plays</v>
      </c>
      <c r="S4069" s="6">
        <f t="shared" si="382"/>
        <v>42235.117476851854</v>
      </c>
      <c r="T4069" s="6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78"/>
        <v>0.01</v>
      </c>
      <c r="P4070">
        <f t="shared" si="379"/>
        <v>3495</v>
      </c>
      <c r="Q4070" t="str">
        <f t="shared" si="380"/>
        <v>theater</v>
      </c>
      <c r="R4070" t="str">
        <f t="shared" si="381"/>
        <v>plays</v>
      </c>
      <c r="S4070" s="6">
        <f t="shared" si="382"/>
        <v>42718.963599537034</v>
      </c>
      <c r="T4070" s="6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78"/>
        <v>0.34399999999999997</v>
      </c>
      <c r="P4071">
        <f t="shared" si="379"/>
        <v>96.15384615384616</v>
      </c>
      <c r="Q4071" t="str">
        <f t="shared" si="380"/>
        <v>theater</v>
      </c>
      <c r="R4071" t="str">
        <f t="shared" si="381"/>
        <v>plays</v>
      </c>
      <c r="S4071" s="6">
        <f t="shared" si="382"/>
        <v>42022.661527777775</v>
      </c>
      <c r="T4071" s="6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78"/>
        <v>0.16500000000000001</v>
      </c>
      <c r="P4072">
        <f t="shared" si="379"/>
        <v>166.66666666666666</v>
      </c>
      <c r="Q4072" t="str">
        <f t="shared" si="380"/>
        <v>theater</v>
      </c>
      <c r="R4072" t="str">
        <f t="shared" si="381"/>
        <v>plays</v>
      </c>
      <c r="S4072" s="6">
        <f t="shared" si="382"/>
        <v>42031.666898148149</v>
      </c>
      <c r="T4072" s="6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78"/>
        <v>0</v>
      </c>
      <c r="P4073">
        <f t="shared" si="379"/>
        <v>0</v>
      </c>
      <c r="Q4073" t="str">
        <f t="shared" si="380"/>
        <v>theater</v>
      </c>
      <c r="R4073" t="str">
        <f t="shared" si="381"/>
        <v>plays</v>
      </c>
      <c r="S4073" s="6">
        <f t="shared" si="382"/>
        <v>42700.804756944446</v>
      </c>
      <c r="T4073" s="6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78"/>
        <v>4.0000000000000001E-3</v>
      </c>
      <c r="P4074">
        <f t="shared" si="379"/>
        <v>500</v>
      </c>
      <c r="Q4074" t="str">
        <f t="shared" si="380"/>
        <v>theater</v>
      </c>
      <c r="R4074" t="str">
        <f t="shared" si="381"/>
        <v>plays</v>
      </c>
      <c r="S4074" s="6">
        <f t="shared" si="382"/>
        <v>41812.77443287037</v>
      </c>
      <c r="T4074" s="6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78"/>
        <v>1.0571428571428572E-2</v>
      </c>
      <c r="P4075">
        <f t="shared" si="379"/>
        <v>1750</v>
      </c>
      <c r="Q4075" t="str">
        <f t="shared" si="380"/>
        <v>theater</v>
      </c>
      <c r="R4075" t="str">
        <f t="shared" si="381"/>
        <v>plays</v>
      </c>
      <c r="S4075" s="6">
        <f t="shared" si="382"/>
        <v>42078.34520833334</v>
      </c>
      <c r="T4075" s="6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78"/>
        <v>0.26727272727272727</v>
      </c>
      <c r="P4076">
        <f t="shared" si="379"/>
        <v>130.95238095238096</v>
      </c>
      <c r="Q4076" t="str">
        <f t="shared" si="380"/>
        <v>theater</v>
      </c>
      <c r="R4076" t="str">
        <f t="shared" si="381"/>
        <v>plays</v>
      </c>
      <c r="S4076" s="6">
        <f t="shared" si="382"/>
        <v>42283.552951388891</v>
      </c>
      <c r="T4076" s="6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78"/>
        <v>0.28799999999999998</v>
      </c>
      <c r="P4077">
        <f t="shared" si="379"/>
        <v>153.84615384615384</v>
      </c>
      <c r="Q4077" t="str">
        <f t="shared" si="380"/>
        <v>theater</v>
      </c>
      <c r="R4077" t="str">
        <f t="shared" si="381"/>
        <v>plays</v>
      </c>
      <c r="S4077" s="6">
        <f t="shared" si="382"/>
        <v>41779.045937499999</v>
      </c>
      <c r="T4077" s="6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78"/>
        <v>0</v>
      </c>
      <c r="P4078">
        <f t="shared" si="379"/>
        <v>0</v>
      </c>
      <c r="Q4078" t="str">
        <f t="shared" si="380"/>
        <v>theater</v>
      </c>
      <c r="R4078" t="str">
        <f t="shared" si="381"/>
        <v>plays</v>
      </c>
      <c r="S4078" s="6">
        <f t="shared" si="382"/>
        <v>41905.795706018522</v>
      </c>
      <c r="T4078" s="6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78"/>
        <v>8.8999999999999996E-2</v>
      </c>
      <c r="P4079">
        <f t="shared" si="379"/>
        <v>2500</v>
      </c>
      <c r="Q4079" t="str">
        <f t="shared" si="380"/>
        <v>theater</v>
      </c>
      <c r="R4079" t="str">
        <f t="shared" si="381"/>
        <v>plays</v>
      </c>
      <c r="S4079" s="6">
        <f t="shared" si="382"/>
        <v>42695.7105787037</v>
      </c>
      <c r="T4079" s="6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78"/>
        <v>0</v>
      </c>
      <c r="P4080">
        <f t="shared" si="379"/>
        <v>0</v>
      </c>
      <c r="Q4080" t="str">
        <f t="shared" si="380"/>
        <v>theater</v>
      </c>
      <c r="R4080" t="str">
        <f t="shared" si="381"/>
        <v>plays</v>
      </c>
      <c r="S4080" s="6">
        <f t="shared" si="382"/>
        <v>42732.787523148145</v>
      </c>
      <c r="T4080" s="6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78"/>
        <v>1.6666666666666668E-3</v>
      </c>
      <c r="P4081">
        <f t="shared" si="379"/>
        <v>3000</v>
      </c>
      <c r="Q4081" t="str">
        <f t="shared" si="380"/>
        <v>theater</v>
      </c>
      <c r="R4081" t="str">
        <f t="shared" si="381"/>
        <v>plays</v>
      </c>
      <c r="S4081" s="6">
        <f t="shared" si="382"/>
        <v>42510.938900462963</v>
      </c>
      <c r="T4081" s="6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78"/>
        <v>0</v>
      </c>
      <c r="P4082">
        <f t="shared" si="379"/>
        <v>0</v>
      </c>
      <c r="Q4082" t="str">
        <f t="shared" si="380"/>
        <v>theater</v>
      </c>
      <c r="R4082" t="str">
        <f t="shared" si="381"/>
        <v>plays</v>
      </c>
      <c r="S4082" s="6">
        <f t="shared" si="382"/>
        <v>42511.698101851856</v>
      </c>
      <c r="T4082" s="6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78"/>
        <v>0.15737410071942445</v>
      </c>
      <c r="P4083">
        <f t="shared" si="379"/>
        <v>185.33333333333334</v>
      </c>
      <c r="Q4083" t="str">
        <f t="shared" si="380"/>
        <v>theater</v>
      </c>
      <c r="R4083" t="str">
        <f t="shared" si="381"/>
        <v>plays</v>
      </c>
      <c r="S4083" s="6">
        <f t="shared" si="382"/>
        <v>42041.581307870365</v>
      </c>
      <c r="T4083" s="6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78"/>
        <v>0.02</v>
      </c>
      <c r="P4084">
        <f t="shared" si="379"/>
        <v>75</v>
      </c>
      <c r="Q4084" t="str">
        <f t="shared" si="380"/>
        <v>theater</v>
      </c>
      <c r="R4084" t="str">
        <f t="shared" si="381"/>
        <v>plays</v>
      </c>
      <c r="S4084" s="6">
        <f t="shared" si="382"/>
        <v>42307.189270833333</v>
      </c>
      <c r="T4084" s="6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78"/>
        <v>0.21685714285714286</v>
      </c>
      <c r="P4085">
        <f t="shared" si="379"/>
        <v>583.33333333333337</v>
      </c>
      <c r="Q4085" t="str">
        <f t="shared" si="380"/>
        <v>theater</v>
      </c>
      <c r="R4085" t="str">
        <f t="shared" si="381"/>
        <v>plays</v>
      </c>
      <c r="S4085" s="6">
        <f t="shared" si="382"/>
        <v>42353.761759259258</v>
      </c>
      <c r="T4085" s="6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78"/>
        <v>3.3333333333333335E-3</v>
      </c>
      <c r="P4086">
        <f t="shared" si="379"/>
        <v>3000</v>
      </c>
      <c r="Q4086" t="str">
        <f t="shared" si="380"/>
        <v>theater</v>
      </c>
      <c r="R4086" t="str">
        <f t="shared" si="381"/>
        <v>plays</v>
      </c>
      <c r="S4086" s="6">
        <f t="shared" si="382"/>
        <v>42622.436412037037</v>
      </c>
      <c r="T4086" s="6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78"/>
        <v>2.8571428571428571E-3</v>
      </c>
      <c r="P4087">
        <f t="shared" si="379"/>
        <v>3500</v>
      </c>
      <c r="Q4087" t="str">
        <f t="shared" si="380"/>
        <v>theater</v>
      </c>
      <c r="R4087" t="str">
        <f t="shared" si="381"/>
        <v>plays</v>
      </c>
      <c r="S4087" s="6">
        <f t="shared" si="382"/>
        <v>42058.603877314818</v>
      </c>
      <c r="T4087" s="6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78"/>
        <v>4.7E-2</v>
      </c>
      <c r="P4088">
        <f t="shared" si="379"/>
        <v>200</v>
      </c>
      <c r="Q4088" t="str">
        <f t="shared" si="380"/>
        <v>theater</v>
      </c>
      <c r="R4088" t="str">
        <f t="shared" si="381"/>
        <v>plays</v>
      </c>
      <c r="S4088" s="6">
        <f t="shared" si="382"/>
        <v>42304.940960648149</v>
      </c>
      <c r="T4088" s="6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78"/>
        <v>0</v>
      </c>
      <c r="P4089">
        <f t="shared" si="379"/>
        <v>0</v>
      </c>
      <c r="Q4089" t="str">
        <f t="shared" si="380"/>
        <v>theater</v>
      </c>
      <c r="R4089" t="str">
        <f t="shared" si="381"/>
        <v>plays</v>
      </c>
      <c r="S4089" s="6">
        <f t="shared" si="382"/>
        <v>42538.742893518516</v>
      </c>
      <c r="T4089" s="6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78"/>
        <v>0.108</v>
      </c>
      <c r="P4090">
        <f t="shared" si="379"/>
        <v>666.66666666666663</v>
      </c>
      <c r="Q4090" t="str">
        <f t="shared" si="380"/>
        <v>theater</v>
      </c>
      <c r="R4090" t="str">
        <f t="shared" si="381"/>
        <v>plays</v>
      </c>
      <c r="S4090" s="6">
        <f t="shared" si="382"/>
        <v>41990.612546296295</v>
      </c>
      <c r="T4090" s="6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78"/>
        <v>4.8000000000000001E-2</v>
      </c>
      <c r="P4091">
        <f t="shared" si="379"/>
        <v>625</v>
      </c>
      <c r="Q4091" t="str">
        <f t="shared" si="380"/>
        <v>theater</v>
      </c>
      <c r="R4091" t="str">
        <f t="shared" si="381"/>
        <v>plays</v>
      </c>
      <c r="S4091" s="6">
        <f t="shared" si="382"/>
        <v>42122.732499999998</v>
      </c>
      <c r="T4091" s="6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78"/>
        <v>3.2000000000000001E-2</v>
      </c>
      <c r="P4092">
        <f t="shared" si="379"/>
        <v>333.33333333333331</v>
      </c>
      <c r="Q4092" t="str">
        <f t="shared" si="380"/>
        <v>theater</v>
      </c>
      <c r="R4092" t="str">
        <f t="shared" si="381"/>
        <v>plays</v>
      </c>
      <c r="S4092" s="6">
        <f t="shared" si="382"/>
        <v>42209.67288194444</v>
      </c>
      <c r="T4092" s="6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78"/>
        <v>0.1275</v>
      </c>
      <c r="P4093">
        <f t="shared" si="379"/>
        <v>200</v>
      </c>
      <c r="Q4093" t="str">
        <f t="shared" si="380"/>
        <v>theater</v>
      </c>
      <c r="R4093" t="str">
        <f t="shared" si="381"/>
        <v>plays</v>
      </c>
      <c r="S4093" s="6">
        <f t="shared" si="382"/>
        <v>41990.506377314814</v>
      </c>
      <c r="T4093" s="6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78"/>
        <v>1.8181818181818181E-4</v>
      </c>
      <c r="P4094">
        <f t="shared" si="379"/>
        <v>110000</v>
      </c>
      <c r="Q4094" t="str">
        <f t="shared" si="380"/>
        <v>theater</v>
      </c>
      <c r="R4094" t="str">
        <f t="shared" si="381"/>
        <v>plays</v>
      </c>
      <c r="S4094" s="6">
        <f t="shared" si="382"/>
        <v>42039.194988425923</v>
      </c>
      <c r="T4094" s="6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78"/>
        <v>2.4E-2</v>
      </c>
      <c r="P4095">
        <f t="shared" si="379"/>
        <v>625</v>
      </c>
      <c r="Q4095" t="str">
        <f t="shared" si="380"/>
        <v>theater</v>
      </c>
      <c r="R4095" t="str">
        <f t="shared" si="381"/>
        <v>plays</v>
      </c>
      <c r="S4095" s="6">
        <f t="shared" si="382"/>
        <v>42178.815891203703</v>
      </c>
      <c r="T4095" s="6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78"/>
        <v>0.36499999999999999</v>
      </c>
      <c r="P4096">
        <f t="shared" si="379"/>
        <v>250</v>
      </c>
      <c r="Q4096" t="str">
        <f t="shared" si="380"/>
        <v>theater</v>
      </c>
      <c r="R4096" t="str">
        <f t="shared" si="381"/>
        <v>plays</v>
      </c>
      <c r="S4096" s="6">
        <f t="shared" si="382"/>
        <v>41890.086805555555</v>
      </c>
      <c r="T4096" s="6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78"/>
        <v>2.6666666666666668E-2</v>
      </c>
      <c r="P4097">
        <f t="shared" si="379"/>
        <v>30000</v>
      </c>
      <c r="Q4097" t="str">
        <f t="shared" si="380"/>
        <v>theater</v>
      </c>
      <c r="R4097" t="str">
        <f t="shared" si="381"/>
        <v>plays</v>
      </c>
      <c r="S4097" s="6">
        <f t="shared" si="382"/>
        <v>42693.031828703708</v>
      </c>
      <c r="T4097" s="6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378"/>
        <v>0.11428571428571428</v>
      </c>
      <c r="P4098">
        <f t="shared" si="379"/>
        <v>700</v>
      </c>
      <c r="Q4098" t="str">
        <f t="shared" si="380"/>
        <v>theater</v>
      </c>
      <c r="R4098" t="str">
        <f t="shared" si="381"/>
        <v>plays</v>
      </c>
      <c r="S4098" s="6">
        <f t="shared" si="382"/>
        <v>42750.530312499999</v>
      </c>
      <c r="T4098" s="6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384">E4099/D4099</f>
        <v>0</v>
      </c>
      <c r="P4099">
        <f t="shared" ref="P4099:P4115" si="385">IFERROR(D4099/L4099,0)</f>
        <v>0</v>
      </c>
      <c r="Q4099" t="str">
        <f t="shared" ref="Q4099:Q4115" si="386">LEFT(N4099,FIND("/",N4099)-1)</f>
        <v>theater</v>
      </c>
      <c r="R4099" t="str">
        <f t="shared" ref="R4099:R4115" si="387">MID(N4099,FIND("/",N4099)+1,100)</f>
        <v>plays</v>
      </c>
      <c r="S4099" s="6">
        <f t="shared" ref="S4099:S4115" si="388">(((J4099/60)/60)/24)+DATE(1970,1,1)</f>
        <v>42344.824502314819</v>
      </c>
      <c r="T4099" s="6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4"/>
        <v>0</v>
      </c>
      <c r="P4100">
        <f t="shared" si="385"/>
        <v>0</v>
      </c>
      <c r="Q4100" t="str">
        <f t="shared" si="386"/>
        <v>theater</v>
      </c>
      <c r="R4100" t="str">
        <f t="shared" si="387"/>
        <v>plays</v>
      </c>
      <c r="S4100" s="6">
        <f t="shared" si="388"/>
        <v>42495.722187499996</v>
      </c>
      <c r="T4100" s="6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4"/>
        <v>1.1111111111111112E-2</v>
      </c>
      <c r="P4101">
        <f t="shared" si="385"/>
        <v>4500</v>
      </c>
      <c r="Q4101" t="str">
        <f t="shared" si="386"/>
        <v>theater</v>
      </c>
      <c r="R4101" t="str">
        <f t="shared" si="387"/>
        <v>plays</v>
      </c>
      <c r="S4101" s="6">
        <f t="shared" si="388"/>
        <v>42570.850381944445</v>
      </c>
      <c r="T4101" s="6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4"/>
        <v>0</v>
      </c>
      <c r="P4102">
        <f t="shared" si="385"/>
        <v>0</v>
      </c>
      <c r="Q4102" t="str">
        <f t="shared" si="386"/>
        <v>theater</v>
      </c>
      <c r="R4102" t="str">
        <f t="shared" si="387"/>
        <v>plays</v>
      </c>
      <c r="S4102" s="6">
        <f t="shared" si="388"/>
        <v>41927.124884259261</v>
      </c>
      <c r="T4102" s="6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4"/>
        <v>0</v>
      </c>
      <c r="P4103">
        <f t="shared" si="385"/>
        <v>0</v>
      </c>
      <c r="Q4103" t="str">
        <f t="shared" si="386"/>
        <v>theater</v>
      </c>
      <c r="R4103" t="str">
        <f t="shared" si="387"/>
        <v>plays</v>
      </c>
      <c r="S4103" s="6">
        <f t="shared" si="388"/>
        <v>42730.903726851851</v>
      </c>
      <c r="T4103" s="6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4"/>
        <v>0.27400000000000002</v>
      </c>
      <c r="P4104">
        <f t="shared" si="385"/>
        <v>83.333333333333329</v>
      </c>
      <c r="Q4104" t="str">
        <f t="shared" si="386"/>
        <v>theater</v>
      </c>
      <c r="R4104" t="str">
        <f t="shared" si="387"/>
        <v>plays</v>
      </c>
      <c r="S4104" s="6">
        <f t="shared" si="388"/>
        <v>42475.848067129627</v>
      </c>
      <c r="T4104" s="6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4"/>
        <v>0.1</v>
      </c>
      <c r="P4105">
        <f t="shared" si="385"/>
        <v>166.66666666666666</v>
      </c>
      <c r="Q4105" t="str">
        <f t="shared" si="386"/>
        <v>theater</v>
      </c>
      <c r="R4105" t="str">
        <f t="shared" si="387"/>
        <v>plays</v>
      </c>
      <c r="S4105" s="6">
        <f t="shared" si="388"/>
        <v>42188.83293981482</v>
      </c>
      <c r="T4105" s="6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4"/>
        <v>0.21366666666666667</v>
      </c>
      <c r="P4106">
        <f t="shared" si="385"/>
        <v>214.28571428571428</v>
      </c>
      <c r="Q4106" t="str">
        <f t="shared" si="386"/>
        <v>theater</v>
      </c>
      <c r="R4106" t="str">
        <f t="shared" si="387"/>
        <v>plays</v>
      </c>
      <c r="S4106" s="6">
        <f t="shared" si="388"/>
        <v>42640.278171296297</v>
      </c>
      <c r="T4106" s="6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4"/>
        <v>6.9696969696969702E-2</v>
      </c>
      <c r="P4107">
        <f t="shared" si="385"/>
        <v>5500</v>
      </c>
      <c r="Q4107" t="str">
        <f t="shared" si="386"/>
        <v>theater</v>
      </c>
      <c r="R4107" t="str">
        <f t="shared" si="387"/>
        <v>plays</v>
      </c>
      <c r="S4107" s="6">
        <f t="shared" si="388"/>
        <v>42697.010520833333</v>
      </c>
      <c r="T4107" s="6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4"/>
        <v>0.70599999999999996</v>
      </c>
      <c r="P4108">
        <f t="shared" si="385"/>
        <v>151.5151515151515</v>
      </c>
      <c r="Q4108" t="str">
        <f t="shared" si="386"/>
        <v>theater</v>
      </c>
      <c r="R4108" t="str">
        <f t="shared" si="387"/>
        <v>plays</v>
      </c>
      <c r="S4108" s="6">
        <f t="shared" si="388"/>
        <v>42053.049375000002</v>
      </c>
      <c r="T4108" s="6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4"/>
        <v>2.0500000000000001E-2</v>
      </c>
      <c r="P4109">
        <f t="shared" si="385"/>
        <v>500</v>
      </c>
      <c r="Q4109" t="str">
        <f t="shared" si="386"/>
        <v>theater</v>
      </c>
      <c r="R4109" t="str">
        <f t="shared" si="387"/>
        <v>plays</v>
      </c>
      <c r="S4109" s="6">
        <f t="shared" si="388"/>
        <v>41883.916678240741</v>
      </c>
      <c r="T4109" s="6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4"/>
        <v>1.9666666666666666E-2</v>
      </c>
      <c r="P4110">
        <f t="shared" si="385"/>
        <v>3000</v>
      </c>
      <c r="Q4110" t="str">
        <f t="shared" si="386"/>
        <v>theater</v>
      </c>
      <c r="R4110" t="str">
        <f t="shared" si="387"/>
        <v>plays</v>
      </c>
      <c r="S4110" s="6">
        <f t="shared" si="388"/>
        <v>42767.031678240746</v>
      </c>
      <c r="T4110" s="6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4"/>
        <v>0</v>
      </c>
      <c r="P4111">
        <f t="shared" si="385"/>
        <v>0</v>
      </c>
      <c r="Q4111" t="str">
        <f t="shared" si="386"/>
        <v>theater</v>
      </c>
      <c r="R4111" t="str">
        <f t="shared" si="387"/>
        <v>plays</v>
      </c>
      <c r="S4111" s="6">
        <f t="shared" si="388"/>
        <v>42307.539398148147</v>
      </c>
      <c r="T4111" s="6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4"/>
        <v>0.28666666666666668</v>
      </c>
      <c r="P4112">
        <f t="shared" si="385"/>
        <v>50</v>
      </c>
      <c r="Q4112" t="str">
        <f t="shared" si="386"/>
        <v>theater</v>
      </c>
      <c r="R4112" t="str">
        <f t="shared" si="387"/>
        <v>plays</v>
      </c>
      <c r="S4112" s="6">
        <f t="shared" si="388"/>
        <v>42512.626747685179</v>
      </c>
      <c r="T4112" s="6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4"/>
        <v>3.1333333333333331E-2</v>
      </c>
      <c r="P4113">
        <f t="shared" si="385"/>
        <v>500</v>
      </c>
      <c r="Q4113" t="str">
        <f t="shared" si="386"/>
        <v>theater</v>
      </c>
      <c r="R4113" t="str">
        <f t="shared" si="387"/>
        <v>plays</v>
      </c>
      <c r="S4113" s="6">
        <f t="shared" si="388"/>
        <v>42029.135879629626</v>
      </c>
      <c r="T4113" s="6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4"/>
        <v>4.0000000000000002E-4</v>
      </c>
      <c r="P4114">
        <f t="shared" si="385"/>
        <v>2500</v>
      </c>
      <c r="Q4114" t="str">
        <f t="shared" si="386"/>
        <v>theater</v>
      </c>
      <c r="R4114" t="str">
        <f t="shared" si="387"/>
        <v>plays</v>
      </c>
      <c r="S4114" s="6">
        <f t="shared" si="388"/>
        <v>42400.946597222224</v>
      </c>
      <c r="T4114" s="6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4"/>
        <v>2E-3</v>
      </c>
      <c r="P4115">
        <f t="shared" si="385"/>
        <v>500</v>
      </c>
      <c r="Q4115" t="str">
        <f t="shared" si="386"/>
        <v>theater</v>
      </c>
      <c r="R4115" t="str">
        <f t="shared" si="387"/>
        <v>plays</v>
      </c>
      <c r="S4115" s="6">
        <f t="shared" si="388"/>
        <v>42358.573182870372</v>
      </c>
      <c r="T4115" s="6">
        <f t="shared" si="389"/>
        <v>42377.273611111115</v>
      </c>
    </row>
  </sheetData>
  <conditionalFormatting sqref="F1:F1048576">
    <cfRule type="cellIs" dxfId="2" priority="3" operator="equal">
      <formula>"canceled"</formula>
    </cfRule>
    <cfRule type="cellIs" dxfId="1" priority="4" operator="equal">
      <formula>"live"</formula>
    </cfRule>
    <cfRule type="cellIs" dxfId="0" priority="5" operator="equal">
      <formula>"successful"</formula>
    </cfRule>
  </conditionalFormatting>
  <conditionalFormatting sqref="O1:O1048576 P1:S1">
    <cfRule type="colorScale" priority="2">
      <colorScale>
        <cfvo type="num" val="0"/>
        <cfvo type="num" val="1"/>
        <cfvo type="num" val="2"/>
        <color rgb="FFF8696B"/>
        <color theme="9" tint="0.39997558519241921"/>
        <color rgb="FF5A8AC6"/>
      </colorScale>
    </cfRule>
  </conditionalFormatting>
  <conditionalFormatting sqref="T1">
    <cfRule type="colorScale" priority="1">
      <colorScale>
        <cfvo type="num" val="0"/>
        <cfvo type="num" val="1"/>
        <cfvo type="num" val="2"/>
        <color rgb="FFF8696B"/>
        <color theme="9" tint="0.39997558519241921"/>
        <color rgb="FF5A8AC6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4625AE-E621-41E5-8522-BF899BD21598}">
  <dimension ref="A1:L13"/>
  <sheetViews>
    <sheetView workbookViewId="0">
      <selection activeCell="C13" sqref="C13"/>
    </sheetView>
  </sheetViews>
  <sheetFormatPr defaultRowHeight="15" x14ac:dyDescent="0.25"/>
  <cols>
    <col min="1" max="1" width="28.28515625" bestFit="1" customWidth="1"/>
    <col min="2" max="2" width="10.5703125" style="13" hidden="1" customWidth="1"/>
    <col min="3" max="3" width="18.140625" bestFit="1" customWidth="1"/>
    <col min="4" max="4" width="14.28515625" bestFit="1" customWidth="1"/>
    <col min="5" max="5" width="17" bestFit="1" customWidth="1"/>
    <col min="6" max="6" width="13.140625" bestFit="1" customWidth="1"/>
    <col min="7" max="7" width="20.85546875" bestFit="1" customWidth="1"/>
    <col min="8" max="8" width="17" bestFit="1" customWidth="1"/>
    <col min="9" max="9" width="19.85546875" bestFit="1" customWidth="1"/>
  </cols>
  <sheetData>
    <row r="1" spans="1:12" x14ac:dyDescent="0.25">
      <c r="A1" s="17" t="s">
        <v>8380</v>
      </c>
      <c r="B1" s="18"/>
      <c r="C1" s="17" t="s">
        <v>8381</v>
      </c>
      <c r="D1" s="17" t="s">
        <v>8382</v>
      </c>
      <c r="E1" s="17" t="s">
        <v>8383</v>
      </c>
      <c r="F1" s="17" t="s">
        <v>8384</v>
      </c>
      <c r="G1" s="17" t="s">
        <v>8385</v>
      </c>
      <c r="H1" s="17" t="s">
        <v>8386</v>
      </c>
      <c r="I1" s="17" t="s">
        <v>8387</v>
      </c>
    </row>
    <row r="2" spans="1:12" x14ac:dyDescent="0.25">
      <c r="A2" s="17" t="s">
        <v>8400</v>
      </c>
      <c r="B2" s="14">
        <v>1000</v>
      </c>
      <c r="C2" s="15">
        <f>COUNTIFS(Data!$F:$F,"successful",Data!$D:$D,"&lt;"&amp;$B2)</f>
        <v>322</v>
      </c>
      <c r="D2" s="15">
        <f>COUNTIFS(Data!$F:$F,"failed",Data!$D:$D,"&lt;"&amp;$B2)</f>
        <v>113</v>
      </c>
      <c r="E2" s="15">
        <f>COUNTIFS(Data!$F:$F,"canceled",Data!$D:$D,"&lt;"&amp;$B2)</f>
        <v>18</v>
      </c>
      <c r="F2" s="15">
        <f>SUM(C2:E2)</f>
        <v>453</v>
      </c>
      <c r="G2" s="16">
        <f>IFERROR(C2/$F2,0)</f>
        <v>0.71081677704194257</v>
      </c>
      <c r="H2" s="16">
        <f t="shared" ref="H2:I2" si="0">IFERROR(D2/$F2,0)</f>
        <v>0.24944812362030905</v>
      </c>
      <c r="I2" s="16">
        <f t="shared" si="0"/>
        <v>3.9735099337748346E-2</v>
      </c>
      <c r="L2" s="12" t="s">
        <v>8388</v>
      </c>
    </row>
    <row r="3" spans="1:12" x14ac:dyDescent="0.25">
      <c r="A3" s="17" t="s">
        <v>8399</v>
      </c>
      <c r="B3" s="14">
        <v>5000</v>
      </c>
      <c r="C3" s="15">
        <f>COUNTIFS(Data!$F:$F,"successful",Data!$D:$D,"&lt;"&amp;$B3)-C2</f>
        <v>932</v>
      </c>
      <c r="D3" s="15">
        <f>COUNTIFS(Data!$F:$F,"failed",Data!$D:$D,"&lt;"&amp;$B3)-D2</f>
        <v>420</v>
      </c>
      <c r="E3" s="15">
        <f>COUNTIFS(Data!$F:$F,"canceled",Data!$D:$D,"&lt;"&amp;$B3)-E2</f>
        <v>60</v>
      </c>
      <c r="F3" s="15">
        <f t="shared" ref="F3:F13" si="1">SUM(C3:E3)</f>
        <v>1412</v>
      </c>
      <c r="G3" s="16">
        <f t="shared" ref="G3:G13" si="2">IFERROR(C3/$F3,0)</f>
        <v>0.66005665722379603</v>
      </c>
      <c r="H3" s="16">
        <f t="shared" ref="H3:H13" si="3">IFERROR(D3/$F3,0)</f>
        <v>0.29745042492917845</v>
      </c>
      <c r="I3" s="16">
        <f t="shared" ref="I3:I13" si="4">IFERROR(E3/$F3,0)</f>
        <v>4.2492917847025496E-2</v>
      </c>
      <c r="L3" s="12" t="s">
        <v>8388</v>
      </c>
    </row>
    <row r="4" spans="1:12" x14ac:dyDescent="0.25">
      <c r="A4" s="17" t="s">
        <v>8398</v>
      </c>
      <c r="B4" s="14">
        <v>10000</v>
      </c>
      <c r="C4" s="15">
        <f>COUNTIFS(Data!$F:$F,"successful",Data!$D:$D,"&lt;"&amp;$B4)-SUM(C2:C3)</f>
        <v>381</v>
      </c>
      <c r="D4" s="15">
        <f>COUNTIFS(Data!$F:$F,"failed",Data!$D:$D,"&lt;"&amp;$B4)-SUM(D2:D3)</f>
        <v>283</v>
      </c>
      <c r="E4" s="15">
        <f>COUNTIFS(Data!$F:$F,"canceled",Data!$D:$D,"&lt;"&amp;$B4)-SUM(E2:E3)</f>
        <v>52</v>
      </c>
      <c r="F4" s="15">
        <f t="shared" si="1"/>
        <v>716</v>
      </c>
      <c r="G4" s="16">
        <f t="shared" si="2"/>
        <v>0.53212290502793291</v>
      </c>
      <c r="H4" s="16">
        <f t="shared" si="3"/>
        <v>0.39525139664804471</v>
      </c>
      <c r="I4" s="16">
        <f t="shared" si="4"/>
        <v>7.2625698324022353E-2</v>
      </c>
      <c r="L4" s="12" t="s">
        <v>8388</v>
      </c>
    </row>
    <row r="5" spans="1:12" x14ac:dyDescent="0.25">
      <c r="A5" s="17" t="s">
        <v>8397</v>
      </c>
      <c r="B5" s="14">
        <v>15000</v>
      </c>
      <c r="C5" s="15">
        <f>COUNTIFS(Data!$F:$F,"successful",Data!$D:$D,"&lt;"&amp;$B5)-SUM(C2:C4)</f>
        <v>168</v>
      </c>
      <c r="D5" s="15">
        <f>COUNTIFS(Data!$F:$F,"failed",Data!$D:$D,"&lt;"&amp;$B5)-SUM(D2:D4)</f>
        <v>144</v>
      </c>
      <c r="E5" s="15">
        <f>COUNTIFS(Data!$F:$F,"canceled",Data!$D:$D,"&lt;"&amp;$B5)-SUM(E2:E4)</f>
        <v>40</v>
      </c>
      <c r="F5" s="15">
        <f t="shared" si="1"/>
        <v>352</v>
      </c>
      <c r="G5" s="16">
        <f t="shared" si="2"/>
        <v>0.47727272727272729</v>
      </c>
      <c r="H5" s="16">
        <f t="shared" si="3"/>
        <v>0.40909090909090912</v>
      </c>
      <c r="I5" s="16">
        <f t="shared" si="4"/>
        <v>0.11363636363636363</v>
      </c>
      <c r="L5" s="12" t="s">
        <v>8388</v>
      </c>
    </row>
    <row r="6" spans="1:12" x14ac:dyDescent="0.25">
      <c r="A6" s="17" t="s">
        <v>8396</v>
      </c>
      <c r="B6" s="14">
        <v>20000</v>
      </c>
      <c r="C6" s="15">
        <f>COUNTIFS(Data!$F:$F,"successful",Data!$D:$D,"&lt;"&amp;$B6)-SUM(C2:C5)</f>
        <v>94</v>
      </c>
      <c r="D6" s="15">
        <f>COUNTIFS(Data!$F:$F,"failed",Data!$D:$D,"&lt;"&amp;$B6)-SUM(D2:D5)</f>
        <v>90</v>
      </c>
      <c r="E6" s="15">
        <f>COUNTIFS(Data!$F:$F,"canceled",Data!$D:$D,"&lt;"&amp;$B6)-SUM(E2:E5)</f>
        <v>17</v>
      </c>
      <c r="F6" s="15">
        <f t="shared" si="1"/>
        <v>201</v>
      </c>
      <c r="G6" s="16">
        <f t="shared" si="2"/>
        <v>0.46766169154228854</v>
      </c>
      <c r="H6" s="16">
        <f t="shared" si="3"/>
        <v>0.44776119402985076</v>
      </c>
      <c r="I6" s="16">
        <f t="shared" si="4"/>
        <v>8.45771144278607E-2</v>
      </c>
      <c r="L6" s="12" t="s">
        <v>8388</v>
      </c>
    </row>
    <row r="7" spans="1:12" x14ac:dyDescent="0.25">
      <c r="A7" s="17" t="s">
        <v>8395</v>
      </c>
      <c r="B7" s="14">
        <v>25000</v>
      </c>
      <c r="C7" s="15">
        <f>COUNTIFS(Data!$F:$F,"successful",Data!$D:$D,"&lt;"&amp;$B7)-SUM(C2:C6)</f>
        <v>62</v>
      </c>
      <c r="D7" s="15">
        <f>COUNTIFS(Data!$F:$F,"failed",Data!$D:$D,"&lt;"&amp;$B7)-SUM(D2:D6)</f>
        <v>72</v>
      </c>
      <c r="E7" s="15">
        <f>COUNTIFS(Data!$F:$F,"canceled",Data!$D:$D,"&lt;"&amp;$B7)-SUM(E2:E6)</f>
        <v>14</v>
      </c>
      <c r="F7" s="15">
        <f t="shared" si="1"/>
        <v>148</v>
      </c>
      <c r="G7" s="16">
        <f t="shared" si="2"/>
        <v>0.41891891891891891</v>
      </c>
      <c r="H7" s="16">
        <f t="shared" si="3"/>
        <v>0.48648648648648651</v>
      </c>
      <c r="I7" s="16">
        <f t="shared" si="4"/>
        <v>9.45945945945946E-2</v>
      </c>
      <c r="L7" s="12" t="s">
        <v>8388</v>
      </c>
    </row>
    <row r="8" spans="1:12" x14ac:dyDescent="0.25">
      <c r="A8" s="17" t="s">
        <v>8394</v>
      </c>
      <c r="B8" s="14">
        <v>30000</v>
      </c>
      <c r="C8" s="15">
        <f>COUNTIFS(Data!$F:$F,"successful",Data!$D:$D,"&lt;"&amp;$B8)-SUM(C2:C7)</f>
        <v>55</v>
      </c>
      <c r="D8" s="15">
        <f>COUNTIFS(Data!$F:$F,"failed",Data!$D:$D,"&lt;"&amp;$B8)-SUM(D2:D7)</f>
        <v>64</v>
      </c>
      <c r="E8" s="15">
        <f>COUNTIFS(Data!$F:$F,"canceled",Data!$D:$D,"&lt;"&amp;$B8)-SUM(E2:E7)</f>
        <v>18</v>
      </c>
      <c r="F8" s="15">
        <f t="shared" si="1"/>
        <v>137</v>
      </c>
      <c r="G8" s="16">
        <f t="shared" si="2"/>
        <v>0.40145985401459855</v>
      </c>
      <c r="H8" s="16">
        <f t="shared" si="3"/>
        <v>0.46715328467153283</v>
      </c>
      <c r="I8" s="16">
        <f t="shared" si="4"/>
        <v>0.13138686131386862</v>
      </c>
      <c r="L8" s="12" t="s">
        <v>8388</v>
      </c>
    </row>
    <row r="9" spans="1:12" x14ac:dyDescent="0.25">
      <c r="A9" s="17" t="s">
        <v>8393</v>
      </c>
      <c r="B9" s="14">
        <v>35000</v>
      </c>
      <c r="C9" s="15">
        <f>COUNTIFS(Data!$F:$F,"successful",Data!$D:$D,"&lt;"&amp;$B9)-SUM(C2:C8)</f>
        <v>32</v>
      </c>
      <c r="D9" s="15">
        <f>COUNTIFS(Data!$F:$F,"failed",Data!$D:$D,"&lt;"&amp;$B9)-SUM(D2:D8)</f>
        <v>37</v>
      </c>
      <c r="E9" s="15">
        <f>COUNTIFS(Data!$F:$F,"canceled",Data!$D:$D,"&lt;"&amp;$B9)-SUM(E2:E8)</f>
        <v>13</v>
      </c>
      <c r="F9" s="15">
        <f t="shared" si="1"/>
        <v>82</v>
      </c>
      <c r="G9" s="16">
        <f t="shared" si="2"/>
        <v>0.3902439024390244</v>
      </c>
      <c r="H9" s="16">
        <f t="shared" si="3"/>
        <v>0.45121951219512196</v>
      </c>
      <c r="I9" s="16">
        <f t="shared" si="4"/>
        <v>0.15853658536585366</v>
      </c>
      <c r="L9" s="12" t="s">
        <v>8388</v>
      </c>
    </row>
    <row r="10" spans="1:12" x14ac:dyDescent="0.25">
      <c r="A10" s="17" t="s">
        <v>8392</v>
      </c>
      <c r="B10" s="14">
        <v>40000</v>
      </c>
      <c r="C10" s="15">
        <f>COUNTIFS(Data!$F:$F,"successful",Data!$D:$D,"&lt;"&amp;$B10)-SUM(C2:C9)</f>
        <v>26</v>
      </c>
      <c r="D10" s="15">
        <f>COUNTIFS(Data!$F:$F,"failed",Data!$D:$D,"&lt;"&amp;$B10)-SUM(D2:D9)</f>
        <v>22</v>
      </c>
      <c r="E10" s="15">
        <f>COUNTIFS(Data!$F:$F,"canceled",Data!$D:$D,"&lt;"&amp;$B10)-SUM(E2:E9)</f>
        <v>7</v>
      </c>
      <c r="F10" s="15">
        <f t="shared" si="1"/>
        <v>55</v>
      </c>
      <c r="G10" s="16">
        <f t="shared" si="2"/>
        <v>0.47272727272727272</v>
      </c>
      <c r="H10" s="16">
        <f t="shared" si="3"/>
        <v>0.4</v>
      </c>
      <c r="I10" s="16">
        <f t="shared" si="4"/>
        <v>0.12727272727272726</v>
      </c>
      <c r="L10" s="12" t="s">
        <v>8388</v>
      </c>
    </row>
    <row r="11" spans="1:12" x14ac:dyDescent="0.25">
      <c r="A11" s="17" t="s">
        <v>8391</v>
      </c>
      <c r="B11" s="14">
        <v>45000</v>
      </c>
      <c r="C11" s="15">
        <f>COUNTIFS(Data!$F:$F,"successful",Data!$D:$D,"&lt;"&amp;$B11)-SUM(C2:C10)</f>
        <v>21</v>
      </c>
      <c r="D11" s="15">
        <f>COUNTIFS(Data!$F:$F,"failed",Data!$D:$D,"&lt;"&amp;$B11)-SUM(D2:D10)</f>
        <v>16</v>
      </c>
      <c r="E11" s="15">
        <f>COUNTIFS(Data!$F:$F,"canceled",Data!$D:$D,"&lt;"&amp;$B11)-SUM(E2:E10)</f>
        <v>6</v>
      </c>
      <c r="F11" s="15">
        <f t="shared" si="1"/>
        <v>43</v>
      </c>
      <c r="G11" s="16">
        <f t="shared" si="2"/>
        <v>0.48837209302325579</v>
      </c>
      <c r="H11" s="16">
        <f t="shared" si="3"/>
        <v>0.37209302325581395</v>
      </c>
      <c r="I11" s="16">
        <f t="shared" si="4"/>
        <v>0.13953488372093023</v>
      </c>
      <c r="L11" s="12" t="s">
        <v>8388</v>
      </c>
    </row>
    <row r="12" spans="1:12" x14ac:dyDescent="0.25">
      <c r="A12" s="17" t="s">
        <v>8390</v>
      </c>
      <c r="B12" s="14">
        <v>50000</v>
      </c>
      <c r="C12" s="15">
        <f>COUNTIFS(Data!$F:$F,"successful",Data!$D:$D,"&lt;"&amp;$B12)-SUM(C2:C11)</f>
        <v>6</v>
      </c>
      <c r="D12" s="15">
        <f>COUNTIFS(Data!$F:$F,"failed",Data!$D:$D,"&lt;"&amp;$B12)-SUM(D2:D11)</f>
        <v>11</v>
      </c>
      <c r="E12" s="15">
        <f>COUNTIFS(Data!$F:$F,"canceled",Data!$D:$D,"&lt;"&amp;$B12)-SUM(E2:E11)</f>
        <v>4</v>
      </c>
      <c r="F12" s="15">
        <f t="shared" si="1"/>
        <v>21</v>
      </c>
      <c r="G12" s="16">
        <f t="shared" si="2"/>
        <v>0.2857142857142857</v>
      </c>
      <c r="H12" s="16">
        <f t="shared" si="3"/>
        <v>0.52380952380952384</v>
      </c>
      <c r="I12" s="16">
        <f t="shared" si="4"/>
        <v>0.19047619047619047</v>
      </c>
      <c r="L12" s="12" t="s">
        <v>8388</v>
      </c>
    </row>
    <row r="13" spans="1:12" x14ac:dyDescent="0.25">
      <c r="A13" s="17" t="s">
        <v>8389</v>
      </c>
      <c r="B13" s="14"/>
      <c r="C13" s="15">
        <f>COUNTIFS(Data!$F:$F,"successful",Data!$D:$D,"&gt;"&amp;$B12)</f>
        <v>55</v>
      </c>
      <c r="D13" s="15">
        <f>COUNTIFS(Data!$F:$F,"failed",Data!$D:$D,"&gt;"&amp;$B12)</f>
        <v>198</v>
      </c>
      <c r="E13" s="15">
        <f>COUNTIFS(Data!$F:$F,"canceled",Data!$D:$D,"&gt;"&amp;$B12)</f>
        <v>83</v>
      </c>
      <c r="F13" s="15">
        <f t="shared" si="1"/>
        <v>336</v>
      </c>
      <c r="G13" s="16">
        <f t="shared" si="2"/>
        <v>0.16369047619047619</v>
      </c>
      <c r="H13" s="16">
        <f t="shared" si="3"/>
        <v>0.5892857142857143</v>
      </c>
      <c r="I13" s="16">
        <f t="shared" si="4"/>
        <v>0.24702380952380953</v>
      </c>
      <c r="L13" s="12" t="s">
        <v>8388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B28691-BC7E-4C1E-8CDF-0BB808CCF678}">
  <dimension ref="A1:S2186"/>
  <sheetViews>
    <sheetView workbookViewId="0">
      <selection activeCell="W9" sqref="W9"/>
    </sheetView>
  </sheetViews>
  <sheetFormatPr defaultRowHeight="15" x14ac:dyDescent="0.25"/>
  <cols>
    <col min="1" max="2" width="13.85546875" bestFit="1" customWidth="1"/>
    <col min="5" max="5" width="18.140625" bestFit="1" customWidth="1"/>
    <col min="6" max="6" width="10.5703125" bestFit="1" customWidth="1"/>
    <col min="7" max="7" width="12.42578125" bestFit="1" customWidth="1"/>
    <col min="10" max="10" width="0" hidden="1" customWidth="1"/>
    <col min="11" max="11" width="6" hidden="1" customWidth="1"/>
    <col min="12" max="12" width="16.5703125" hidden="1" customWidth="1"/>
    <col min="13" max="13" width="19.140625" hidden="1" customWidth="1"/>
    <col min="14" max="15" width="0" hidden="1" customWidth="1"/>
    <col min="16" max="16" width="10.140625" bestFit="1" customWidth="1"/>
    <col min="17" max="17" width="6.28515625" bestFit="1" customWidth="1"/>
    <col min="18" max="18" width="12.42578125" bestFit="1" customWidth="1"/>
    <col min="19" max="19" width="6.28515625" bestFit="1" customWidth="1"/>
  </cols>
  <sheetData>
    <row r="1" spans="1:19" ht="30" x14ac:dyDescent="0.25">
      <c r="A1" s="19" t="s">
        <v>8401</v>
      </c>
      <c r="B1" s="19" t="s">
        <v>8402</v>
      </c>
      <c r="E1" t="s">
        <v>8409</v>
      </c>
      <c r="F1" s="3" t="s">
        <v>8411</v>
      </c>
      <c r="G1" s="3" t="s">
        <v>8410</v>
      </c>
      <c r="K1" t="s">
        <v>8412</v>
      </c>
      <c r="L1" s="19" t="s">
        <v>8413</v>
      </c>
      <c r="M1" s="19" t="s">
        <v>8414</v>
      </c>
      <c r="P1" s="3" t="s">
        <v>8415</v>
      </c>
      <c r="Q1" t="s">
        <v>8416</v>
      </c>
      <c r="R1" s="3" t="s">
        <v>8417</v>
      </c>
      <c r="S1" t="s">
        <v>8416</v>
      </c>
    </row>
    <row r="2" spans="1:19" x14ac:dyDescent="0.25">
      <c r="A2">
        <v>182</v>
      </c>
      <c r="B2">
        <v>1</v>
      </c>
      <c r="E2" t="s">
        <v>8403</v>
      </c>
      <c r="F2" s="20">
        <f>AVERAGE(A:A)</f>
        <v>194.42517162471395</v>
      </c>
      <c r="G2" s="20">
        <f>AVERAGE(B:B)</f>
        <v>19.492283129324107</v>
      </c>
      <c r="K2">
        <f>ROW()-1</f>
        <v>1</v>
      </c>
      <c r="L2">
        <v>1</v>
      </c>
      <c r="M2">
        <v>0</v>
      </c>
      <c r="P2">
        <v>1</v>
      </c>
      <c r="Q2">
        <f>COUNTIF(L:L,P2)</f>
        <v>3</v>
      </c>
      <c r="R2">
        <v>0</v>
      </c>
      <c r="S2">
        <f>COUNTIF(M:M,R2)</f>
        <v>404</v>
      </c>
    </row>
    <row r="3" spans="1:19" x14ac:dyDescent="0.25">
      <c r="A3">
        <v>79</v>
      </c>
      <c r="B3">
        <v>1</v>
      </c>
      <c r="E3" t="s">
        <v>8404</v>
      </c>
      <c r="F3">
        <f>MEDIAN(A:A)</f>
        <v>62</v>
      </c>
      <c r="G3">
        <f>MEDIAN(B:B)</f>
        <v>3</v>
      </c>
      <c r="K3">
        <f t="shared" ref="K3:K66" si="0">ROW()-1</f>
        <v>2</v>
      </c>
      <c r="L3">
        <v>1</v>
      </c>
      <c r="M3">
        <v>0</v>
      </c>
      <c r="P3">
        <v>2</v>
      </c>
      <c r="Q3">
        <f t="shared" ref="Q3:Q66" si="1">COUNTIF(L:L,P3)</f>
        <v>1</v>
      </c>
      <c r="R3">
        <v>1</v>
      </c>
      <c r="S3">
        <f t="shared" ref="S3:S66" si="2">COUNTIF(M:M,R3)</f>
        <v>255</v>
      </c>
    </row>
    <row r="4" spans="1:19" x14ac:dyDescent="0.25">
      <c r="A4">
        <v>35</v>
      </c>
      <c r="B4">
        <v>0</v>
      </c>
      <c r="E4" t="s">
        <v>8405</v>
      </c>
      <c r="F4">
        <f>MIN(A:A)</f>
        <v>1</v>
      </c>
      <c r="G4">
        <f>MIN(B:B)</f>
        <v>0</v>
      </c>
      <c r="K4">
        <f t="shared" si="0"/>
        <v>3</v>
      </c>
      <c r="L4">
        <v>1</v>
      </c>
      <c r="M4">
        <v>0</v>
      </c>
      <c r="P4">
        <v>3</v>
      </c>
      <c r="Q4">
        <f t="shared" si="1"/>
        <v>10</v>
      </c>
      <c r="R4">
        <v>2</v>
      </c>
      <c r="S4">
        <f t="shared" si="2"/>
        <v>171</v>
      </c>
    </row>
    <row r="5" spans="1:19" x14ac:dyDescent="0.25">
      <c r="A5">
        <v>150</v>
      </c>
      <c r="B5">
        <v>6</v>
      </c>
      <c r="E5" t="s">
        <v>8406</v>
      </c>
      <c r="F5">
        <f>MAX(A:A)</f>
        <v>26457</v>
      </c>
      <c r="G5">
        <f>MAX(B:B)</f>
        <v>1501</v>
      </c>
      <c r="K5">
        <f t="shared" si="0"/>
        <v>4</v>
      </c>
      <c r="L5">
        <v>2</v>
      </c>
      <c r="M5">
        <v>0</v>
      </c>
      <c r="P5">
        <v>4</v>
      </c>
      <c r="Q5">
        <f t="shared" si="1"/>
        <v>5</v>
      </c>
      <c r="R5">
        <v>3</v>
      </c>
      <c r="S5">
        <f t="shared" si="2"/>
        <v>129</v>
      </c>
    </row>
    <row r="6" spans="1:19" x14ac:dyDescent="0.25">
      <c r="A6">
        <v>284</v>
      </c>
      <c r="B6">
        <v>0</v>
      </c>
      <c r="E6" t="s">
        <v>8407</v>
      </c>
      <c r="F6" s="20">
        <f>_xlfn.VAR.S(A:A)</f>
        <v>713167.37912800396</v>
      </c>
      <c r="G6" s="20">
        <f>_xlfn.VAR.S(B:B)</f>
        <v>5246.466260971979</v>
      </c>
      <c r="K6">
        <f t="shared" si="0"/>
        <v>5</v>
      </c>
      <c r="L6">
        <v>3</v>
      </c>
      <c r="M6">
        <v>0</v>
      </c>
      <c r="P6">
        <v>5</v>
      </c>
      <c r="Q6">
        <f t="shared" si="1"/>
        <v>3</v>
      </c>
      <c r="R6">
        <v>4</v>
      </c>
      <c r="S6">
        <f t="shared" si="2"/>
        <v>112</v>
      </c>
    </row>
    <row r="7" spans="1:19" x14ac:dyDescent="0.25">
      <c r="A7">
        <v>47</v>
      </c>
      <c r="B7">
        <v>6</v>
      </c>
      <c r="E7" t="s">
        <v>8408</v>
      </c>
      <c r="F7" s="20">
        <f>_xlfn.STDEV.S(A:A)</f>
        <v>844.49237955591047</v>
      </c>
      <c r="G7" s="20">
        <f>_xlfn.STDEV.S(B:B)</f>
        <v>72.432494510212607</v>
      </c>
      <c r="K7">
        <f t="shared" si="0"/>
        <v>6</v>
      </c>
      <c r="L7">
        <v>3</v>
      </c>
      <c r="M7">
        <v>0</v>
      </c>
      <c r="P7">
        <v>6</v>
      </c>
      <c r="Q7">
        <f t="shared" si="1"/>
        <v>5</v>
      </c>
      <c r="R7">
        <v>5</v>
      </c>
      <c r="S7">
        <f t="shared" si="2"/>
        <v>67</v>
      </c>
    </row>
    <row r="8" spans="1:19" x14ac:dyDescent="0.25">
      <c r="A8">
        <v>58</v>
      </c>
      <c r="B8">
        <v>13</v>
      </c>
      <c r="K8">
        <f t="shared" si="0"/>
        <v>7</v>
      </c>
      <c r="L8">
        <v>3</v>
      </c>
      <c r="M8">
        <v>0</v>
      </c>
      <c r="P8">
        <v>7</v>
      </c>
      <c r="Q8">
        <f t="shared" si="1"/>
        <v>10</v>
      </c>
      <c r="R8">
        <v>6</v>
      </c>
      <c r="S8">
        <f t="shared" si="2"/>
        <v>64</v>
      </c>
    </row>
    <row r="9" spans="1:19" x14ac:dyDescent="0.25">
      <c r="A9">
        <v>57</v>
      </c>
      <c r="B9">
        <v>4</v>
      </c>
      <c r="K9">
        <f t="shared" si="0"/>
        <v>8</v>
      </c>
      <c r="L9">
        <v>3</v>
      </c>
      <c r="M9">
        <v>0</v>
      </c>
      <c r="P9">
        <v>8</v>
      </c>
      <c r="Q9">
        <f t="shared" si="1"/>
        <v>15</v>
      </c>
      <c r="R9">
        <v>7</v>
      </c>
      <c r="S9">
        <f t="shared" si="2"/>
        <v>53</v>
      </c>
    </row>
    <row r="10" spans="1:19" x14ac:dyDescent="0.25">
      <c r="A10">
        <v>12</v>
      </c>
      <c r="B10">
        <v>6</v>
      </c>
      <c r="K10">
        <f t="shared" si="0"/>
        <v>9</v>
      </c>
      <c r="L10">
        <v>3</v>
      </c>
      <c r="M10">
        <v>0</v>
      </c>
      <c r="P10">
        <v>9</v>
      </c>
      <c r="Q10">
        <f t="shared" si="1"/>
        <v>16</v>
      </c>
      <c r="R10">
        <v>8</v>
      </c>
      <c r="S10">
        <f t="shared" si="2"/>
        <v>46</v>
      </c>
    </row>
    <row r="11" spans="1:19" x14ac:dyDescent="0.25">
      <c r="A11">
        <v>20</v>
      </c>
      <c r="B11">
        <v>0</v>
      </c>
      <c r="K11">
        <f t="shared" si="0"/>
        <v>10</v>
      </c>
      <c r="L11">
        <v>3</v>
      </c>
      <c r="M11">
        <v>0</v>
      </c>
      <c r="P11">
        <v>10</v>
      </c>
      <c r="Q11">
        <f t="shared" si="1"/>
        <v>15</v>
      </c>
      <c r="R11">
        <v>9</v>
      </c>
      <c r="S11">
        <f t="shared" si="2"/>
        <v>41</v>
      </c>
    </row>
    <row r="12" spans="1:19" x14ac:dyDescent="0.25">
      <c r="A12">
        <v>19</v>
      </c>
      <c r="B12">
        <v>0</v>
      </c>
      <c r="K12">
        <f t="shared" si="0"/>
        <v>11</v>
      </c>
      <c r="L12">
        <v>3</v>
      </c>
      <c r="M12">
        <v>0</v>
      </c>
      <c r="P12">
        <v>11</v>
      </c>
      <c r="Q12">
        <f t="shared" si="1"/>
        <v>15</v>
      </c>
      <c r="R12">
        <v>10</v>
      </c>
      <c r="S12">
        <f t="shared" si="2"/>
        <v>31</v>
      </c>
    </row>
    <row r="13" spans="1:19" x14ac:dyDescent="0.25">
      <c r="A13">
        <v>75</v>
      </c>
      <c r="B13">
        <v>0</v>
      </c>
      <c r="K13">
        <f t="shared" si="0"/>
        <v>12</v>
      </c>
      <c r="L13">
        <v>3</v>
      </c>
      <c r="M13">
        <v>0</v>
      </c>
      <c r="P13">
        <v>12</v>
      </c>
      <c r="Q13">
        <f t="shared" si="1"/>
        <v>11</v>
      </c>
      <c r="R13">
        <v>11</v>
      </c>
      <c r="S13">
        <f t="shared" si="2"/>
        <v>24</v>
      </c>
    </row>
    <row r="14" spans="1:19" x14ac:dyDescent="0.25">
      <c r="A14">
        <v>827</v>
      </c>
      <c r="B14">
        <v>81</v>
      </c>
      <c r="K14">
        <f t="shared" si="0"/>
        <v>13</v>
      </c>
      <c r="L14">
        <v>3</v>
      </c>
      <c r="M14">
        <v>0</v>
      </c>
      <c r="P14">
        <v>13</v>
      </c>
      <c r="Q14">
        <f t="shared" si="1"/>
        <v>23</v>
      </c>
      <c r="R14">
        <v>12</v>
      </c>
      <c r="S14">
        <f t="shared" si="2"/>
        <v>32</v>
      </c>
    </row>
    <row r="15" spans="1:19" x14ac:dyDescent="0.25">
      <c r="A15">
        <v>51</v>
      </c>
      <c r="B15">
        <v>0</v>
      </c>
      <c r="K15">
        <f t="shared" si="0"/>
        <v>14</v>
      </c>
      <c r="L15">
        <v>3</v>
      </c>
      <c r="M15">
        <v>0</v>
      </c>
      <c r="P15">
        <v>14</v>
      </c>
      <c r="Q15">
        <f t="shared" si="1"/>
        <v>31</v>
      </c>
      <c r="R15">
        <v>13</v>
      </c>
      <c r="S15">
        <f t="shared" si="2"/>
        <v>25</v>
      </c>
    </row>
    <row r="16" spans="1:19" x14ac:dyDescent="0.25">
      <c r="A16">
        <v>41</v>
      </c>
      <c r="B16">
        <v>0</v>
      </c>
      <c r="K16">
        <f t="shared" si="0"/>
        <v>15</v>
      </c>
      <c r="L16">
        <v>4</v>
      </c>
      <c r="M16">
        <v>0</v>
      </c>
      <c r="P16">
        <v>15</v>
      </c>
      <c r="Q16">
        <f t="shared" si="1"/>
        <v>26</v>
      </c>
      <c r="R16">
        <v>14</v>
      </c>
      <c r="S16">
        <f t="shared" si="2"/>
        <v>23</v>
      </c>
    </row>
    <row r="17" spans="1:19" x14ac:dyDescent="0.25">
      <c r="A17">
        <v>98</v>
      </c>
      <c r="B17">
        <v>5</v>
      </c>
      <c r="K17">
        <f t="shared" si="0"/>
        <v>16</v>
      </c>
      <c r="L17">
        <v>4</v>
      </c>
      <c r="M17">
        <v>0</v>
      </c>
      <c r="P17">
        <v>16</v>
      </c>
      <c r="Q17">
        <f t="shared" si="1"/>
        <v>13</v>
      </c>
      <c r="R17">
        <v>15</v>
      </c>
      <c r="S17">
        <f t="shared" si="2"/>
        <v>18</v>
      </c>
    </row>
    <row r="18" spans="1:19" x14ac:dyDescent="0.25">
      <c r="A18">
        <v>70</v>
      </c>
      <c r="B18">
        <v>0</v>
      </c>
      <c r="K18">
        <f t="shared" si="0"/>
        <v>17</v>
      </c>
      <c r="L18">
        <v>4</v>
      </c>
      <c r="M18">
        <v>0</v>
      </c>
      <c r="P18">
        <v>17</v>
      </c>
      <c r="Q18">
        <f t="shared" si="1"/>
        <v>34</v>
      </c>
      <c r="R18">
        <v>16</v>
      </c>
      <c r="S18">
        <f t="shared" si="2"/>
        <v>18</v>
      </c>
    </row>
    <row r="19" spans="1:19" x14ac:dyDescent="0.25">
      <c r="A19">
        <v>36</v>
      </c>
      <c r="B19">
        <v>0</v>
      </c>
      <c r="K19">
        <f t="shared" si="0"/>
        <v>18</v>
      </c>
      <c r="L19">
        <v>4</v>
      </c>
      <c r="M19">
        <v>0</v>
      </c>
      <c r="P19">
        <v>18</v>
      </c>
      <c r="Q19">
        <f t="shared" si="1"/>
        <v>21</v>
      </c>
      <c r="R19">
        <v>17</v>
      </c>
      <c r="S19">
        <f t="shared" si="2"/>
        <v>19</v>
      </c>
    </row>
    <row r="20" spans="1:19" x14ac:dyDescent="0.25">
      <c r="A20">
        <v>342</v>
      </c>
      <c r="B20">
        <v>58</v>
      </c>
      <c r="K20">
        <f t="shared" si="0"/>
        <v>19</v>
      </c>
      <c r="L20">
        <v>4</v>
      </c>
      <c r="M20">
        <v>0</v>
      </c>
      <c r="P20">
        <v>19</v>
      </c>
      <c r="Q20">
        <f t="shared" si="1"/>
        <v>25</v>
      </c>
      <c r="R20">
        <v>18</v>
      </c>
      <c r="S20">
        <f t="shared" si="2"/>
        <v>9</v>
      </c>
    </row>
    <row r="21" spans="1:19" x14ac:dyDescent="0.25">
      <c r="A21">
        <v>22</v>
      </c>
      <c r="B21">
        <v>1</v>
      </c>
      <c r="K21">
        <f t="shared" si="0"/>
        <v>20</v>
      </c>
      <c r="L21">
        <v>5</v>
      </c>
      <c r="M21">
        <v>0</v>
      </c>
      <c r="P21">
        <v>20</v>
      </c>
      <c r="Q21">
        <f t="shared" si="1"/>
        <v>35</v>
      </c>
      <c r="R21">
        <v>19</v>
      </c>
      <c r="S21">
        <f t="shared" si="2"/>
        <v>12</v>
      </c>
    </row>
    <row r="22" spans="1:19" x14ac:dyDescent="0.25">
      <c r="A22">
        <v>25</v>
      </c>
      <c r="B22">
        <v>0</v>
      </c>
      <c r="K22">
        <f t="shared" si="0"/>
        <v>21</v>
      </c>
      <c r="L22">
        <v>5</v>
      </c>
      <c r="M22">
        <v>0</v>
      </c>
      <c r="P22">
        <v>21</v>
      </c>
      <c r="Q22">
        <f t="shared" si="1"/>
        <v>28</v>
      </c>
      <c r="R22">
        <v>20</v>
      </c>
      <c r="S22">
        <f t="shared" si="2"/>
        <v>9</v>
      </c>
    </row>
    <row r="23" spans="1:19" x14ac:dyDescent="0.25">
      <c r="A23">
        <v>101</v>
      </c>
      <c r="B23">
        <v>28</v>
      </c>
      <c r="K23">
        <f t="shared" si="0"/>
        <v>22</v>
      </c>
      <c r="L23">
        <v>5</v>
      </c>
      <c r="M23">
        <v>0</v>
      </c>
      <c r="P23">
        <v>22</v>
      </c>
      <c r="Q23">
        <f t="shared" si="1"/>
        <v>18</v>
      </c>
      <c r="R23">
        <v>21</v>
      </c>
      <c r="S23">
        <f t="shared" si="2"/>
        <v>9</v>
      </c>
    </row>
    <row r="24" spans="1:19" x14ac:dyDescent="0.25">
      <c r="A24">
        <v>8</v>
      </c>
      <c r="B24">
        <v>1</v>
      </c>
      <c r="K24">
        <f t="shared" si="0"/>
        <v>23</v>
      </c>
      <c r="L24">
        <v>6</v>
      </c>
      <c r="M24">
        <v>0</v>
      </c>
      <c r="P24">
        <v>23</v>
      </c>
      <c r="Q24">
        <f t="shared" si="1"/>
        <v>24</v>
      </c>
      <c r="R24">
        <v>22</v>
      </c>
      <c r="S24">
        <f t="shared" si="2"/>
        <v>9</v>
      </c>
    </row>
    <row r="25" spans="1:19" x14ac:dyDescent="0.25">
      <c r="A25">
        <v>23</v>
      </c>
      <c r="B25">
        <v>0</v>
      </c>
      <c r="K25">
        <f t="shared" si="0"/>
        <v>24</v>
      </c>
      <c r="L25">
        <v>6</v>
      </c>
      <c r="M25">
        <v>0</v>
      </c>
      <c r="P25">
        <v>24</v>
      </c>
      <c r="Q25">
        <f t="shared" si="1"/>
        <v>19</v>
      </c>
      <c r="R25">
        <v>23</v>
      </c>
      <c r="S25">
        <f t="shared" si="2"/>
        <v>8</v>
      </c>
    </row>
    <row r="26" spans="1:19" x14ac:dyDescent="0.25">
      <c r="A26">
        <v>574</v>
      </c>
      <c r="B26">
        <v>37</v>
      </c>
      <c r="K26">
        <f t="shared" si="0"/>
        <v>25</v>
      </c>
      <c r="L26">
        <v>6</v>
      </c>
      <c r="M26">
        <v>0</v>
      </c>
      <c r="P26">
        <v>25</v>
      </c>
      <c r="Q26">
        <f t="shared" si="1"/>
        <v>32</v>
      </c>
      <c r="R26">
        <v>24</v>
      </c>
      <c r="S26">
        <f t="shared" si="2"/>
        <v>15</v>
      </c>
    </row>
    <row r="27" spans="1:19" x14ac:dyDescent="0.25">
      <c r="A27">
        <v>14</v>
      </c>
      <c r="B27">
        <v>9</v>
      </c>
      <c r="K27">
        <f t="shared" si="0"/>
        <v>26</v>
      </c>
      <c r="L27">
        <v>6</v>
      </c>
      <c r="M27">
        <v>0</v>
      </c>
      <c r="P27">
        <v>26</v>
      </c>
      <c r="Q27">
        <f t="shared" si="1"/>
        <v>28</v>
      </c>
      <c r="R27">
        <v>25</v>
      </c>
      <c r="S27">
        <f t="shared" si="2"/>
        <v>8</v>
      </c>
    </row>
    <row r="28" spans="1:19" x14ac:dyDescent="0.25">
      <c r="A28">
        <v>19</v>
      </c>
      <c r="B28">
        <v>3</v>
      </c>
      <c r="K28">
        <f t="shared" si="0"/>
        <v>27</v>
      </c>
      <c r="L28">
        <v>6</v>
      </c>
      <c r="M28">
        <v>0</v>
      </c>
      <c r="P28">
        <v>27</v>
      </c>
      <c r="Q28">
        <f t="shared" si="1"/>
        <v>37</v>
      </c>
      <c r="R28">
        <v>26</v>
      </c>
      <c r="S28">
        <f t="shared" si="2"/>
        <v>6</v>
      </c>
    </row>
    <row r="29" spans="1:19" x14ac:dyDescent="0.25">
      <c r="A29">
        <v>150</v>
      </c>
      <c r="B29">
        <v>0</v>
      </c>
      <c r="K29">
        <f t="shared" si="0"/>
        <v>28</v>
      </c>
      <c r="L29">
        <v>7</v>
      </c>
      <c r="M29">
        <v>0</v>
      </c>
      <c r="P29">
        <v>28</v>
      </c>
      <c r="Q29">
        <f t="shared" si="1"/>
        <v>29</v>
      </c>
      <c r="R29">
        <v>27</v>
      </c>
      <c r="S29">
        <f t="shared" si="2"/>
        <v>8</v>
      </c>
    </row>
    <row r="30" spans="1:19" x14ac:dyDescent="0.25">
      <c r="A30">
        <v>71</v>
      </c>
      <c r="B30">
        <v>2</v>
      </c>
      <c r="K30">
        <f t="shared" si="0"/>
        <v>29</v>
      </c>
      <c r="L30">
        <v>7</v>
      </c>
      <c r="M30">
        <v>0</v>
      </c>
      <c r="P30">
        <v>29</v>
      </c>
      <c r="Q30">
        <f t="shared" si="1"/>
        <v>18</v>
      </c>
      <c r="R30">
        <v>28</v>
      </c>
      <c r="S30">
        <f t="shared" si="2"/>
        <v>9</v>
      </c>
    </row>
    <row r="31" spans="1:19" x14ac:dyDescent="0.25">
      <c r="A31">
        <v>117</v>
      </c>
      <c r="B31">
        <v>6</v>
      </c>
      <c r="K31">
        <f t="shared" si="0"/>
        <v>30</v>
      </c>
      <c r="L31">
        <v>7</v>
      </c>
      <c r="M31">
        <v>0</v>
      </c>
      <c r="P31">
        <v>30</v>
      </c>
      <c r="Q31">
        <f t="shared" si="1"/>
        <v>24</v>
      </c>
      <c r="R31">
        <v>29</v>
      </c>
      <c r="S31">
        <f t="shared" si="2"/>
        <v>9</v>
      </c>
    </row>
    <row r="32" spans="1:19" x14ac:dyDescent="0.25">
      <c r="A32">
        <v>53</v>
      </c>
      <c r="B32">
        <v>67</v>
      </c>
      <c r="K32">
        <f t="shared" si="0"/>
        <v>31</v>
      </c>
      <c r="L32">
        <v>7</v>
      </c>
      <c r="M32">
        <v>0</v>
      </c>
      <c r="P32">
        <v>31</v>
      </c>
      <c r="Q32">
        <f t="shared" si="1"/>
        <v>20</v>
      </c>
      <c r="R32">
        <v>30</v>
      </c>
      <c r="S32">
        <f t="shared" si="2"/>
        <v>7</v>
      </c>
    </row>
    <row r="33" spans="1:19" x14ac:dyDescent="0.25">
      <c r="A33">
        <v>1</v>
      </c>
      <c r="B33">
        <v>5</v>
      </c>
      <c r="K33">
        <f t="shared" si="0"/>
        <v>32</v>
      </c>
      <c r="L33">
        <v>7</v>
      </c>
      <c r="M33">
        <v>0</v>
      </c>
      <c r="P33">
        <v>32</v>
      </c>
      <c r="Q33">
        <f t="shared" si="1"/>
        <v>19</v>
      </c>
      <c r="R33">
        <v>31</v>
      </c>
      <c r="S33">
        <f t="shared" si="2"/>
        <v>7</v>
      </c>
    </row>
    <row r="34" spans="1:19" x14ac:dyDescent="0.25">
      <c r="A34">
        <v>89</v>
      </c>
      <c r="B34">
        <v>2</v>
      </c>
      <c r="K34">
        <f t="shared" si="0"/>
        <v>33</v>
      </c>
      <c r="L34">
        <v>7</v>
      </c>
      <c r="M34">
        <v>0</v>
      </c>
      <c r="P34">
        <v>33</v>
      </c>
      <c r="Q34">
        <f t="shared" si="1"/>
        <v>24</v>
      </c>
      <c r="R34">
        <v>32</v>
      </c>
      <c r="S34">
        <f t="shared" si="2"/>
        <v>3</v>
      </c>
    </row>
    <row r="35" spans="1:19" x14ac:dyDescent="0.25">
      <c r="A35">
        <v>64</v>
      </c>
      <c r="B35">
        <v>10</v>
      </c>
      <c r="K35">
        <f t="shared" si="0"/>
        <v>34</v>
      </c>
      <c r="L35">
        <v>7</v>
      </c>
      <c r="M35">
        <v>0</v>
      </c>
      <c r="P35">
        <v>34</v>
      </c>
      <c r="Q35">
        <f t="shared" si="1"/>
        <v>26</v>
      </c>
      <c r="R35">
        <v>33</v>
      </c>
      <c r="S35">
        <f t="shared" si="2"/>
        <v>7</v>
      </c>
    </row>
    <row r="36" spans="1:19" x14ac:dyDescent="0.25">
      <c r="A36">
        <v>68</v>
      </c>
      <c r="B36">
        <v>3</v>
      </c>
      <c r="K36">
        <f t="shared" si="0"/>
        <v>35</v>
      </c>
      <c r="L36">
        <v>7</v>
      </c>
      <c r="M36">
        <v>0</v>
      </c>
      <c r="P36">
        <v>35</v>
      </c>
      <c r="Q36">
        <f t="shared" si="1"/>
        <v>23</v>
      </c>
      <c r="R36">
        <v>34</v>
      </c>
      <c r="S36">
        <f t="shared" si="2"/>
        <v>7</v>
      </c>
    </row>
    <row r="37" spans="1:19" x14ac:dyDescent="0.25">
      <c r="A37">
        <v>28</v>
      </c>
      <c r="B37">
        <v>4</v>
      </c>
      <c r="K37">
        <f t="shared" si="0"/>
        <v>36</v>
      </c>
      <c r="L37">
        <v>7</v>
      </c>
      <c r="M37">
        <v>0</v>
      </c>
      <c r="P37">
        <v>36</v>
      </c>
      <c r="Q37">
        <f t="shared" si="1"/>
        <v>15</v>
      </c>
      <c r="R37">
        <v>35</v>
      </c>
      <c r="S37">
        <f t="shared" si="2"/>
        <v>3</v>
      </c>
    </row>
    <row r="38" spans="1:19" x14ac:dyDescent="0.25">
      <c r="A38">
        <v>44</v>
      </c>
      <c r="B38">
        <v>15</v>
      </c>
      <c r="K38">
        <f t="shared" si="0"/>
        <v>37</v>
      </c>
      <c r="L38">
        <v>7</v>
      </c>
      <c r="M38">
        <v>0</v>
      </c>
      <c r="P38">
        <v>37</v>
      </c>
      <c r="Q38">
        <f t="shared" si="1"/>
        <v>17</v>
      </c>
      <c r="R38">
        <v>36</v>
      </c>
      <c r="S38">
        <f t="shared" si="2"/>
        <v>5</v>
      </c>
    </row>
    <row r="39" spans="1:19" x14ac:dyDescent="0.25">
      <c r="A39">
        <v>253</v>
      </c>
      <c r="B39">
        <v>2</v>
      </c>
      <c r="K39">
        <f t="shared" si="0"/>
        <v>38</v>
      </c>
      <c r="L39">
        <v>8</v>
      </c>
      <c r="M39">
        <v>0</v>
      </c>
      <c r="P39">
        <v>38</v>
      </c>
      <c r="Q39">
        <f t="shared" si="1"/>
        <v>29</v>
      </c>
      <c r="R39">
        <v>37</v>
      </c>
      <c r="S39">
        <f t="shared" si="2"/>
        <v>10</v>
      </c>
    </row>
    <row r="40" spans="1:19" x14ac:dyDescent="0.25">
      <c r="A40">
        <v>66</v>
      </c>
      <c r="B40">
        <v>0</v>
      </c>
      <c r="K40">
        <f t="shared" si="0"/>
        <v>39</v>
      </c>
      <c r="L40">
        <v>8</v>
      </c>
      <c r="M40">
        <v>0</v>
      </c>
      <c r="P40">
        <v>39</v>
      </c>
      <c r="Q40">
        <f t="shared" si="1"/>
        <v>17</v>
      </c>
      <c r="R40">
        <v>38</v>
      </c>
      <c r="S40">
        <f t="shared" si="2"/>
        <v>8</v>
      </c>
    </row>
    <row r="41" spans="1:19" x14ac:dyDescent="0.25">
      <c r="A41">
        <v>217</v>
      </c>
      <c r="B41">
        <v>1</v>
      </c>
      <c r="K41">
        <f t="shared" si="0"/>
        <v>40</v>
      </c>
      <c r="L41">
        <v>8</v>
      </c>
      <c r="M41">
        <v>0</v>
      </c>
      <c r="P41">
        <v>40</v>
      </c>
      <c r="Q41">
        <f t="shared" si="1"/>
        <v>11</v>
      </c>
      <c r="R41">
        <v>39</v>
      </c>
      <c r="S41">
        <f t="shared" si="2"/>
        <v>7</v>
      </c>
    </row>
    <row r="42" spans="1:19" x14ac:dyDescent="0.25">
      <c r="A42">
        <v>16</v>
      </c>
      <c r="B42">
        <v>0</v>
      </c>
      <c r="K42">
        <f t="shared" si="0"/>
        <v>41</v>
      </c>
      <c r="L42">
        <v>8</v>
      </c>
      <c r="M42">
        <v>0</v>
      </c>
      <c r="P42">
        <v>41</v>
      </c>
      <c r="Q42">
        <f t="shared" si="1"/>
        <v>19</v>
      </c>
      <c r="R42">
        <v>40</v>
      </c>
      <c r="S42">
        <f t="shared" si="2"/>
        <v>4</v>
      </c>
    </row>
    <row r="43" spans="1:19" x14ac:dyDescent="0.25">
      <c r="A43">
        <v>19</v>
      </c>
      <c r="B43">
        <v>1</v>
      </c>
      <c r="K43">
        <f t="shared" si="0"/>
        <v>42</v>
      </c>
      <c r="L43">
        <v>8</v>
      </c>
      <c r="M43">
        <v>0</v>
      </c>
      <c r="P43">
        <v>42</v>
      </c>
      <c r="Q43">
        <f t="shared" si="1"/>
        <v>14</v>
      </c>
      <c r="R43">
        <v>41</v>
      </c>
      <c r="S43">
        <f t="shared" si="2"/>
        <v>4</v>
      </c>
    </row>
    <row r="44" spans="1:19" x14ac:dyDescent="0.25">
      <c r="A44">
        <v>169</v>
      </c>
      <c r="B44">
        <v>10</v>
      </c>
      <c r="K44">
        <f t="shared" si="0"/>
        <v>43</v>
      </c>
      <c r="L44">
        <v>8</v>
      </c>
      <c r="M44">
        <v>0</v>
      </c>
      <c r="P44">
        <v>43</v>
      </c>
      <c r="Q44">
        <f t="shared" si="1"/>
        <v>13</v>
      </c>
      <c r="R44">
        <v>42</v>
      </c>
      <c r="S44">
        <f t="shared" si="2"/>
        <v>2</v>
      </c>
    </row>
    <row r="45" spans="1:19" x14ac:dyDescent="0.25">
      <c r="A45">
        <v>263</v>
      </c>
      <c r="B45">
        <v>0</v>
      </c>
      <c r="K45">
        <f t="shared" si="0"/>
        <v>44</v>
      </c>
      <c r="L45">
        <v>8</v>
      </c>
      <c r="M45">
        <v>0</v>
      </c>
      <c r="P45">
        <v>44</v>
      </c>
      <c r="Q45">
        <f t="shared" si="1"/>
        <v>15</v>
      </c>
      <c r="R45">
        <v>43</v>
      </c>
      <c r="S45">
        <f t="shared" si="2"/>
        <v>2</v>
      </c>
    </row>
    <row r="46" spans="1:19" x14ac:dyDescent="0.25">
      <c r="A46">
        <v>15</v>
      </c>
      <c r="B46">
        <v>7</v>
      </c>
      <c r="K46">
        <f t="shared" si="0"/>
        <v>45</v>
      </c>
      <c r="L46">
        <v>8</v>
      </c>
      <c r="M46">
        <v>0</v>
      </c>
      <c r="P46">
        <v>45</v>
      </c>
      <c r="Q46">
        <f t="shared" si="1"/>
        <v>15</v>
      </c>
      <c r="R46">
        <v>44</v>
      </c>
      <c r="S46">
        <f t="shared" si="2"/>
        <v>2</v>
      </c>
    </row>
    <row r="47" spans="1:19" x14ac:dyDescent="0.25">
      <c r="A47">
        <v>61</v>
      </c>
      <c r="B47">
        <v>0</v>
      </c>
      <c r="K47">
        <f t="shared" si="0"/>
        <v>46</v>
      </c>
      <c r="L47">
        <v>8</v>
      </c>
      <c r="M47">
        <v>0</v>
      </c>
      <c r="P47">
        <v>46</v>
      </c>
      <c r="Q47">
        <f t="shared" si="1"/>
        <v>21</v>
      </c>
      <c r="R47">
        <v>45</v>
      </c>
      <c r="S47">
        <f t="shared" si="2"/>
        <v>4</v>
      </c>
    </row>
    <row r="48" spans="1:19" x14ac:dyDescent="0.25">
      <c r="A48">
        <v>45</v>
      </c>
      <c r="B48">
        <v>1</v>
      </c>
      <c r="K48">
        <f t="shared" si="0"/>
        <v>47</v>
      </c>
      <c r="L48">
        <v>8</v>
      </c>
      <c r="M48">
        <v>0</v>
      </c>
      <c r="P48">
        <v>47</v>
      </c>
      <c r="Q48">
        <f t="shared" si="1"/>
        <v>21</v>
      </c>
      <c r="R48">
        <v>46</v>
      </c>
      <c r="S48">
        <f t="shared" si="2"/>
        <v>3</v>
      </c>
    </row>
    <row r="49" spans="1:19" x14ac:dyDescent="0.25">
      <c r="A49">
        <v>70</v>
      </c>
      <c r="B49">
        <v>2</v>
      </c>
      <c r="K49">
        <f t="shared" si="0"/>
        <v>48</v>
      </c>
      <c r="L49">
        <v>8</v>
      </c>
      <c r="M49">
        <v>0</v>
      </c>
      <c r="P49">
        <v>48</v>
      </c>
      <c r="Q49">
        <f t="shared" si="1"/>
        <v>14</v>
      </c>
      <c r="R49">
        <v>47</v>
      </c>
      <c r="S49">
        <f t="shared" si="2"/>
        <v>2</v>
      </c>
    </row>
    <row r="50" spans="1:19" x14ac:dyDescent="0.25">
      <c r="A50">
        <v>38</v>
      </c>
      <c r="B50">
        <v>3</v>
      </c>
      <c r="K50">
        <f t="shared" si="0"/>
        <v>49</v>
      </c>
      <c r="L50">
        <v>8</v>
      </c>
      <c r="M50">
        <v>0</v>
      </c>
      <c r="P50">
        <v>49</v>
      </c>
      <c r="Q50">
        <f t="shared" si="1"/>
        <v>17</v>
      </c>
      <c r="R50">
        <v>48</v>
      </c>
      <c r="S50">
        <f t="shared" si="2"/>
        <v>2</v>
      </c>
    </row>
    <row r="51" spans="1:19" x14ac:dyDescent="0.25">
      <c r="A51">
        <v>87</v>
      </c>
      <c r="B51">
        <v>10</v>
      </c>
      <c r="K51">
        <f t="shared" si="0"/>
        <v>50</v>
      </c>
      <c r="L51">
        <v>8</v>
      </c>
      <c r="M51">
        <v>0</v>
      </c>
      <c r="P51">
        <v>50</v>
      </c>
      <c r="Q51">
        <f t="shared" si="1"/>
        <v>19</v>
      </c>
      <c r="R51">
        <v>49</v>
      </c>
      <c r="S51">
        <f t="shared" si="2"/>
        <v>3</v>
      </c>
    </row>
    <row r="52" spans="1:19" x14ac:dyDescent="0.25">
      <c r="A52">
        <v>22</v>
      </c>
      <c r="B52">
        <v>10</v>
      </c>
      <c r="K52">
        <f t="shared" si="0"/>
        <v>51</v>
      </c>
      <c r="L52">
        <v>8</v>
      </c>
      <c r="M52">
        <v>0</v>
      </c>
      <c r="P52">
        <v>51</v>
      </c>
      <c r="Q52">
        <f t="shared" si="1"/>
        <v>10</v>
      </c>
      <c r="R52">
        <v>50</v>
      </c>
      <c r="S52">
        <f t="shared" si="2"/>
        <v>3</v>
      </c>
    </row>
    <row r="53" spans="1:19" x14ac:dyDescent="0.25">
      <c r="A53">
        <v>119</v>
      </c>
      <c r="B53">
        <v>1</v>
      </c>
      <c r="K53">
        <f t="shared" si="0"/>
        <v>52</v>
      </c>
      <c r="L53">
        <v>8</v>
      </c>
      <c r="M53">
        <v>0</v>
      </c>
      <c r="P53">
        <v>52</v>
      </c>
      <c r="Q53">
        <f t="shared" si="1"/>
        <v>19</v>
      </c>
      <c r="R53">
        <v>52</v>
      </c>
      <c r="S53">
        <f t="shared" si="2"/>
        <v>5</v>
      </c>
    </row>
    <row r="54" spans="1:19" x14ac:dyDescent="0.25">
      <c r="A54">
        <v>52</v>
      </c>
      <c r="B54">
        <v>0</v>
      </c>
      <c r="K54">
        <f t="shared" si="0"/>
        <v>53</v>
      </c>
      <c r="L54">
        <v>9</v>
      </c>
      <c r="M54">
        <v>0</v>
      </c>
      <c r="P54">
        <v>53</v>
      </c>
      <c r="Q54">
        <f t="shared" si="1"/>
        <v>7</v>
      </c>
      <c r="R54">
        <v>53</v>
      </c>
      <c r="S54">
        <f t="shared" si="2"/>
        <v>2</v>
      </c>
    </row>
    <row r="55" spans="1:19" x14ac:dyDescent="0.25">
      <c r="A55">
        <v>117</v>
      </c>
      <c r="B55">
        <v>0</v>
      </c>
      <c r="K55">
        <f t="shared" si="0"/>
        <v>54</v>
      </c>
      <c r="L55">
        <v>9</v>
      </c>
      <c r="M55">
        <v>0</v>
      </c>
      <c r="P55">
        <v>54</v>
      </c>
      <c r="Q55">
        <f t="shared" si="1"/>
        <v>12</v>
      </c>
      <c r="R55">
        <v>55</v>
      </c>
      <c r="S55">
        <f t="shared" si="2"/>
        <v>2</v>
      </c>
    </row>
    <row r="56" spans="1:19" x14ac:dyDescent="0.25">
      <c r="A56">
        <v>52</v>
      </c>
      <c r="B56">
        <v>0</v>
      </c>
      <c r="K56">
        <f t="shared" si="0"/>
        <v>55</v>
      </c>
      <c r="L56">
        <v>9</v>
      </c>
      <c r="M56">
        <v>0</v>
      </c>
      <c r="P56">
        <v>55</v>
      </c>
      <c r="Q56">
        <f t="shared" si="1"/>
        <v>14</v>
      </c>
      <c r="R56">
        <v>56</v>
      </c>
      <c r="S56">
        <f t="shared" si="2"/>
        <v>1</v>
      </c>
    </row>
    <row r="57" spans="1:19" x14ac:dyDescent="0.25">
      <c r="A57">
        <v>86</v>
      </c>
      <c r="B57">
        <v>26</v>
      </c>
      <c r="K57">
        <f t="shared" si="0"/>
        <v>56</v>
      </c>
      <c r="L57">
        <v>9</v>
      </c>
      <c r="M57">
        <v>0</v>
      </c>
      <c r="P57">
        <v>56</v>
      </c>
      <c r="Q57">
        <f t="shared" si="1"/>
        <v>15</v>
      </c>
      <c r="R57">
        <v>57</v>
      </c>
      <c r="S57">
        <f t="shared" si="2"/>
        <v>2</v>
      </c>
    </row>
    <row r="58" spans="1:19" x14ac:dyDescent="0.25">
      <c r="A58">
        <v>174</v>
      </c>
      <c r="B58">
        <v>0</v>
      </c>
      <c r="K58">
        <f t="shared" si="0"/>
        <v>57</v>
      </c>
      <c r="L58">
        <v>9</v>
      </c>
      <c r="M58">
        <v>0</v>
      </c>
      <c r="P58">
        <v>57</v>
      </c>
      <c r="Q58">
        <f t="shared" si="1"/>
        <v>21</v>
      </c>
      <c r="R58">
        <v>58</v>
      </c>
      <c r="S58">
        <f t="shared" si="2"/>
        <v>2</v>
      </c>
    </row>
    <row r="59" spans="1:19" x14ac:dyDescent="0.25">
      <c r="A59">
        <v>69</v>
      </c>
      <c r="B59">
        <v>7</v>
      </c>
      <c r="K59">
        <f t="shared" si="0"/>
        <v>58</v>
      </c>
      <c r="L59">
        <v>9</v>
      </c>
      <c r="M59">
        <v>0</v>
      </c>
      <c r="P59">
        <v>58</v>
      </c>
      <c r="Q59">
        <f t="shared" si="1"/>
        <v>12</v>
      </c>
      <c r="R59">
        <v>59</v>
      </c>
      <c r="S59">
        <f t="shared" si="2"/>
        <v>3</v>
      </c>
    </row>
    <row r="60" spans="1:19" x14ac:dyDescent="0.25">
      <c r="A60">
        <v>75</v>
      </c>
      <c r="B60">
        <v>0</v>
      </c>
      <c r="K60">
        <f t="shared" si="0"/>
        <v>59</v>
      </c>
      <c r="L60">
        <v>9</v>
      </c>
      <c r="M60">
        <v>0</v>
      </c>
      <c r="P60">
        <v>59</v>
      </c>
      <c r="Q60">
        <f t="shared" si="1"/>
        <v>11</v>
      </c>
      <c r="R60">
        <v>60</v>
      </c>
      <c r="S60">
        <f t="shared" si="2"/>
        <v>2</v>
      </c>
    </row>
    <row r="61" spans="1:19" x14ac:dyDescent="0.25">
      <c r="A61">
        <v>33</v>
      </c>
      <c r="B61">
        <v>2</v>
      </c>
      <c r="K61">
        <f t="shared" si="0"/>
        <v>60</v>
      </c>
      <c r="L61">
        <v>9</v>
      </c>
      <c r="M61">
        <v>0</v>
      </c>
      <c r="P61">
        <v>60</v>
      </c>
      <c r="Q61">
        <f t="shared" si="1"/>
        <v>12</v>
      </c>
      <c r="R61">
        <v>66</v>
      </c>
      <c r="S61">
        <f t="shared" si="2"/>
        <v>1</v>
      </c>
    </row>
    <row r="62" spans="1:19" x14ac:dyDescent="0.25">
      <c r="A62">
        <v>108</v>
      </c>
      <c r="B62">
        <v>13</v>
      </c>
      <c r="K62">
        <f t="shared" si="0"/>
        <v>61</v>
      </c>
      <c r="L62">
        <v>9</v>
      </c>
      <c r="M62">
        <v>0</v>
      </c>
      <c r="P62">
        <v>61</v>
      </c>
      <c r="Q62">
        <f t="shared" si="1"/>
        <v>14</v>
      </c>
      <c r="R62">
        <v>67</v>
      </c>
      <c r="S62">
        <f t="shared" si="2"/>
        <v>2</v>
      </c>
    </row>
    <row r="63" spans="1:19" x14ac:dyDescent="0.25">
      <c r="A63">
        <v>23</v>
      </c>
      <c r="B63">
        <v>4</v>
      </c>
      <c r="K63">
        <f t="shared" si="0"/>
        <v>62</v>
      </c>
      <c r="L63">
        <v>9</v>
      </c>
      <c r="M63">
        <v>0</v>
      </c>
      <c r="P63">
        <v>62</v>
      </c>
      <c r="Q63">
        <f t="shared" si="1"/>
        <v>18</v>
      </c>
      <c r="R63">
        <v>68</v>
      </c>
      <c r="S63">
        <f t="shared" si="2"/>
        <v>1</v>
      </c>
    </row>
    <row r="64" spans="1:19" x14ac:dyDescent="0.25">
      <c r="A64">
        <v>48</v>
      </c>
      <c r="B64">
        <v>0</v>
      </c>
      <c r="K64">
        <f t="shared" si="0"/>
        <v>63</v>
      </c>
      <c r="L64">
        <v>9</v>
      </c>
      <c r="M64">
        <v>0</v>
      </c>
      <c r="P64">
        <v>63</v>
      </c>
      <c r="Q64">
        <f t="shared" si="1"/>
        <v>12</v>
      </c>
      <c r="R64">
        <v>70</v>
      </c>
      <c r="S64">
        <f t="shared" si="2"/>
        <v>3</v>
      </c>
    </row>
    <row r="65" spans="1:19" x14ac:dyDescent="0.25">
      <c r="A65">
        <v>64</v>
      </c>
      <c r="B65">
        <v>12</v>
      </c>
      <c r="K65">
        <f t="shared" si="0"/>
        <v>64</v>
      </c>
      <c r="L65">
        <v>9</v>
      </c>
      <c r="M65">
        <v>0</v>
      </c>
      <c r="P65">
        <v>64</v>
      </c>
      <c r="Q65">
        <f t="shared" si="1"/>
        <v>12</v>
      </c>
      <c r="R65">
        <v>72</v>
      </c>
      <c r="S65">
        <f t="shared" si="2"/>
        <v>2</v>
      </c>
    </row>
    <row r="66" spans="1:19" x14ac:dyDescent="0.25">
      <c r="A66">
        <v>24</v>
      </c>
      <c r="B66">
        <v>2</v>
      </c>
      <c r="K66">
        <f t="shared" si="0"/>
        <v>65</v>
      </c>
      <c r="L66">
        <v>9</v>
      </c>
      <c r="M66">
        <v>0</v>
      </c>
      <c r="P66">
        <v>65</v>
      </c>
      <c r="Q66">
        <f t="shared" si="1"/>
        <v>12</v>
      </c>
      <c r="R66">
        <v>73</v>
      </c>
      <c r="S66">
        <f t="shared" si="2"/>
        <v>1</v>
      </c>
    </row>
    <row r="67" spans="1:19" x14ac:dyDescent="0.25">
      <c r="A67">
        <v>57</v>
      </c>
      <c r="B67">
        <v>10</v>
      </c>
      <c r="K67">
        <f t="shared" ref="K67:K130" si="3">ROW()-1</f>
        <v>66</v>
      </c>
      <c r="L67">
        <v>9</v>
      </c>
      <c r="M67">
        <v>0</v>
      </c>
      <c r="P67">
        <v>66</v>
      </c>
      <c r="Q67">
        <f t="shared" ref="Q67:Q130" si="4">COUNTIF(L:L,P67)</f>
        <v>8</v>
      </c>
      <c r="R67">
        <v>75</v>
      </c>
      <c r="S67">
        <f t="shared" ref="S67:S130" si="5">COUNTIF(M:M,R67)</f>
        <v>1</v>
      </c>
    </row>
    <row r="68" spans="1:19" x14ac:dyDescent="0.25">
      <c r="A68">
        <v>26</v>
      </c>
      <c r="B68">
        <v>0</v>
      </c>
      <c r="K68">
        <f t="shared" si="3"/>
        <v>67</v>
      </c>
      <c r="L68">
        <v>9</v>
      </c>
      <c r="M68">
        <v>0</v>
      </c>
      <c r="P68">
        <v>67</v>
      </c>
      <c r="Q68">
        <f t="shared" si="4"/>
        <v>9</v>
      </c>
      <c r="R68">
        <v>76</v>
      </c>
      <c r="S68">
        <f t="shared" si="5"/>
        <v>4</v>
      </c>
    </row>
    <row r="69" spans="1:19" x14ac:dyDescent="0.25">
      <c r="A69">
        <v>20</v>
      </c>
      <c r="B69">
        <v>5</v>
      </c>
      <c r="K69">
        <f t="shared" si="3"/>
        <v>68</v>
      </c>
      <c r="L69">
        <v>9</v>
      </c>
      <c r="M69">
        <v>0</v>
      </c>
      <c r="P69">
        <v>68</v>
      </c>
      <c r="Q69">
        <f t="shared" si="4"/>
        <v>7</v>
      </c>
      <c r="R69">
        <v>79</v>
      </c>
      <c r="S69">
        <f t="shared" si="5"/>
        <v>1</v>
      </c>
    </row>
    <row r="70" spans="1:19" x14ac:dyDescent="0.25">
      <c r="A70">
        <v>36</v>
      </c>
      <c r="B70">
        <v>0</v>
      </c>
      <c r="K70">
        <f t="shared" si="3"/>
        <v>69</v>
      </c>
      <c r="L70">
        <v>10</v>
      </c>
      <c r="M70">
        <v>0</v>
      </c>
      <c r="P70">
        <v>69</v>
      </c>
      <c r="Q70">
        <f t="shared" si="4"/>
        <v>14</v>
      </c>
      <c r="R70">
        <v>81</v>
      </c>
      <c r="S70">
        <f t="shared" si="5"/>
        <v>3</v>
      </c>
    </row>
    <row r="71" spans="1:19" x14ac:dyDescent="0.25">
      <c r="A71">
        <v>178</v>
      </c>
      <c r="B71">
        <v>5</v>
      </c>
      <c r="K71">
        <f t="shared" si="3"/>
        <v>70</v>
      </c>
      <c r="L71">
        <v>10</v>
      </c>
      <c r="M71">
        <v>0</v>
      </c>
      <c r="P71">
        <v>70</v>
      </c>
      <c r="Q71">
        <f t="shared" si="4"/>
        <v>17</v>
      </c>
      <c r="R71">
        <v>83</v>
      </c>
      <c r="S71">
        <f t="shared" si="5"/>
        <v>1</v>
      </c>
    </row>
    <row r="72" spans="1:19" x14ac:dyDescent="0.25">
      <c r="A72">
        <v>17</v>
      </c>
      <c r="B72">
        <v>1</v>
      </c>
      <c r="K72">
        <f t="shared" si="3"/>
        <v>71</v>
      </c>
      <c r="L72">
        <v>10</v>
      </c>
      <c r="M72">
        <v>0</v>
      </c>
      <c r="P72">
        <v>71</v>
      </c>
      <c r="Q72">
        <f t="shared" si="4"/>
        <v>16</v>
      </c>
      <c r="R72">
        <v>84</v>
      </c>
      <c r="S72">
        <f t="shared" si="5"/>
        <v>3</v>
      </c>
    </row>
    <row r="73" spans="1:19" x14ac:dyDescent="0.25">
      <c r="A73">
        <v>32</v>
      </c>
      <c r="B73">
        <v>3</v>
      </c>
      <c r="K73">
        <f t="shared" si="3"/>
        <v>72</v>
      </c>
      <c r="L73">
        <v>10</v>
      </c>
      <c r="M73">
        <v>0</v>
      </c>
      <c r="P73">
        <v>72</v>
      </c>
      <c r="Q73">
        <f t="shared" si="4"/>
        <v>13</v>
      </c>
      <c r="R73">
        <v>85</v>
      </c>
      <c r="S73">
        <f t="shared" si="5"/>
        <v>1</v>
      </c>
    </row>
    <row r="74" spans="1:19" x14ac:dyDescent="0.25">
      <c r="A74">
        <v>41</v>
      </c>
      <c r="B74">
        <v>3</v>
      </c>
      <c r="K74">
        <f t="shared" si="3"/>
        <v>73</v>
      </c>
      <c r="L74">
        <v>10</v>
      </c>
      <c r="M74">
        <v>0</v>
      </c>
      <c r="P74">
        <v>73</v>
      </c>
      <c r="Q74">
        <f t="shared" si="4"/>
        <v>12</v>
      </c>
      <c r="R74">
        <v>86</v>
      </c>
      <c r="S74">
        <f t="shared" si="5"/>
        <v>2</v>
      </c>
    </row>
    <row r="75" spans="1:19" x14ac:dyDescent="0.25">
      <c r="A75">
        <v>18</v>
      </c>
      <c r="B75">
        <v>0</v>
      </c>
      <c r="K75">
        <f t="shared" si="3"/>
        <v>74</v>
      </c>
      <c r="L75">
        <v>10</v>
      </c>
      <c r="M75">
        <v>0</v>
      </c>
      <c r="P75">
        <v>74</v>
      </c>
      <c r="Q75">
        <f t="shared" si="4"/>
        <v>13</v>
      </c>
      <c r="R75">
        <v>89</v>
      </c>
      <c r="S75">
        <f t="shared" si="5"/>
        <v>1</v>
      </c>
    </row>
    <row r="76" spans="1:19" x14ac:dyDescent="0.25">
      <c r="A76">
        <v>29</v>
      </c>
      <c r="B76">
        <v>3</v>
      </c>
      <c r="K76">
        <f t="shared" si="3"/>
        <v>75</v>
      </c>
      <c r="L76">
        <v>10</v>
      </c>
      <c r="M76">
        <v>0</v>
      </c>
      <c r="P76">
        <v>75</v>
      </c>
      <c r="Q76">
        <f t="shared" si="4"/>
        <v>12</v>
      </c>
      <c r="R76">
        <v>90</v>
      </c>
      <c r="S76">
        <f t="shared" si="5"/>
        <v>3</v>
      </c>
    </row>
    <row r="77" spans="1:19" x14ac:dyDescent="0.25">
      <c r="A77">
        <v>47</v>
      </c>
      <c r="B77">
        <v>0</v>
      </c>
      <c r="K77">
        <f t="shared" si="3"/>
        <v>76</v>
      </c>
      <c r="L77">
        <v>10</v>
      </c>
      <c r="M77">
        <v>0</v>
      </c>
      <c r="P77">
        <v>76</v>
      </c>
      <c r="Q77">
        <f t="shared" si="4"/>
        <v>10</v>
      </c>
      <c r="R77">
        <v>91</v>
      </c>
      <c r="S77">
        <f t="shared" si="5"/>
        <v>1</v>
      </c>
    </row>
    <row r="78" spans="1:19" x14ac:dyDescent="0.25">
      <c r="A78">
        <v>15</v>
      </c>
      <c r="B78">
        <v>19</v>
      </c>
      <c r="K78">
        <f t="shared" si="3"/>
        <v>77</v>
      </c>
      <c r="L78">
        <v>10</v>
      </c>
      <c r="M78">
        <v>0</v>
      </c>
      <c r="P78">
        <v>77</v>
      </c>
      <c r="Q78">
        <f t="shared" si="4"/>
        <v>8</v>
      </c>
      <c r="R78">
        <v>92</v>
      </c>
      <c r="S78">
        <f t="shared" si="5"/>
        <v>2</v>
      </c>
    </row>
    <row r="79" spans="1:19" x14ac:dyDescent="0.25">
      <c r="A79">
        <v>26</v>
      </c>
      <c r="B79">
        <v>8</v>
      </c>
      <c r="K79">
        <f t="shared" si="3"/>
        <v>78</v>
      </c>
      <c r="L79">
        <v>10</v>
      </c>
      <c r="M79">
        <v>0</v>
      </c>
      <c r="P79">
        <v>78</v>
      </c>
      <c r="Q79">
        <f t="shared" si="4"/>
        <v>13</v>
      </c>
      <c r="R79">
        <v>93</v>
      </c>
      <c r="S79">
        <f t="shared" si="5"/>
        <v>1</v>
      </c>
    </row>
    <row r="80" spans="1:19" x14ac:dyDescent="0.25">
      <c r="A80">
        <v>35</v>
      </c>
      <c r="B80">
        <v>6</v>
      </c>
      <c r="K80">
        <f t="shared" si="3"/>
        <v>79</v>
      </c>
      <c r="L80">
        <v>10</v>
      </c>
      <c r="M80">
        <v>0</v>
      </c>
      <c r="P80">
        <v>79</v>
      </c>
      <c r="Q80">
        <f t="shared" si="4"/>
        <v>11</v>
      </c>
      <c r="R80">
        <v>94</v>
      </c>
      <c r="S80">
        <f t="shared" si="5"/>
        <v>3</v>
      </c>
    </row>
    <row r="81" spans="1:19" x14ac:dyDescent="0.25">
      <c r="A81">
        <v>41</v>
      </c>
      <c r="B81">
        <v>0</v>
      </c>
      <c r="K81">
        <f t="shared" si="3"/>
        <v>80</v>
      </c>
      <c r="L81">
        <v>10</v>
      </c>
      <c r="M81">
        <v>0</v>
      </c>
      <c r="P81">
        <v>80</v>
      </c>
      <c r="Q81">
        <f t="shared" si="4"/>
        <v>8</v>
      </c>
      <c r="R81">
        <v>95</v>
      </c>
      <c r="S81">
        <f t="shared" si="5"/>
        <v>2</v>
      </c>
    </row>
    <row r="82" spans="1:19" x14ac:dyDescent="0.25">
      <c r="A82">
        <v>47</v>
      </c>
      <c r="B82">
        <v>18</v>
      </c>
      <c r="K82">
        <f t="shared" si="3"/>
        <v>81</v>
      </c>
      <c r="L82">
        <v>10</v>
      </c>
      <c r="M82">
        <v>0</v>
      </c>
      <c r="P82">
        <v>81</v>
      </c>
      <c r="Q82">
        <f t="shared" si="4"/>
        <v>10</v>
      </c>
      <c r="R82">
        <v>96</v>
      </c>
      <c r="S82">
        <f t="shared" si="5"/>
        <v>4</v>
      </c>
    </row>
    <row r="83" spans="1:19" x14ac:dyDescent="0.25">
      <c r="A83">
        <v>28</v>
      </c>
      <c r="B83">
        <v>7</v>
      </c>
      <c r="K83">
        <f t="shared" si="3"/>
        <v>82</v>
      </c>
      <c r="L83">
        <v>10</v>
      </c>
      <c r="M83">
        <v>0</v>
      </c>
      <c r="P83">
        <v>82</v>
      </c>
      <c r="Q83">
        <f t="shared" si="4"/>
        <v>9</v>
      </c>
      <c r="R83">
        <v>98</v>
      </c>
      <c r="S83">
        <f t="shared" si="5"/>
        <v>1</v>
      </c>
    </row>
    <row r="84" spans="1:19" x14ac:dyDescent="0.25">
      <c r="A84">
        <v>100</v>
      </c>
      <c r="B84">
        <v>0</v>
      </c>
      <c r="K84">
        <f t="shared" si="3"/>
        <v>83</v>
      </c>
      <c r="L84">
        <v>10</v>
      </c>
      <c r="M84">
        <v>0</v>
      </c>
      <c r="P84">
        <v>83</v>
      </c>
      <c r="Q84">
        <f t="shared" si="4"/>
        <v>8</v>
      </c>
      <c r="R84">
        <v>99</v>
      </c>
      <c r="S84">
        <f t="shared" si="5"/>
        <v>2</v>
      </c>
    </row>
    <row r="85" spans="1:19" x14ac:dyDescent="0.25">
      <c r="A85">
        <v>13</v>
      </c>
      <c r="B85">
        <v>8</v>
      </c>
      <c r="K85">
        <f t="shared" si="3"/>
        <v>84</v>
      </c>
      <c r="L85">
        <v>11</v>
      </c>
      <c r="M85">
        <v>0</v>
      </c>
      <c r="P85">
        <v>84</v>
      </c>
      <c r="Q85">
        <f t="shared" si="4"/>
        <v>6</v>
      </c>
      <c r="R85">
        <v>100</v>
      </c>
      <c r="S85">
        <f t="shared" si="5"/>
        <v>2</v>
      </c>
    </row>
    <row r="86" spans="1:19" x14ac:dyDescent="0.25">
      <c r="A86">
        <v>7</v>
      </c>
      <c r="B86">
        <v>1293</v>
      </c>
      <c r="K86">
        <f t="shared" si="3"/>
        <v>85</v>
      </c>
      <c r="L86">
        <v>11</v>
      </c>
      <c r="M86">
        <v>0</v>
      </c>
      <c r="P86">
        <v>85</v>
      </c>
      <c r="Q86">
        <f t="shared" si="4"/>
        <v>4</v>
      </c>
      <c r="R86">
        <v>101</v>
      </c>
      <c r="S86">
        <f t="shared" si="5"/>
        <v>1</v>
      </c>
    </row>
    <row r="87" spans="1:19" x14ac:dyDescent="0.25">
      <c r="A87">
        <v>21</v>
      </c>
      <c r="B87">
        <v>17</v>
      </c>
      <c r="K87">
        <f t="shared" si="3"/>
        <v>86</v>
      </c>
      <c r="L87">
        <v>11</v>
      </c>
      <c r="M87">
        <v>0</v>
      </c>
      <c r="P87">
        <v>86</v>
      </c>
      <c r="Q87">
        <f t="shared" si="4"/>
        <v>6</v>
      </c>
      <c r="R87">
        <v>103</v>
      </c>
      <c r="S87">
        <f t="shared" si="5"/>
        <v>1</v>
      </c>
    </row>
    <row r="88" spans="1:19" x14ac:dyDescent="0.25">
      <c r="A88">
        <v>17</v>
      </c>
      <c r="B88">
        <v>0</v>
      </c>
      <c r="K88">
        <f t="shared" si="3"/>
        <v>87</v>
      </c>
      <c r="L88">
        <v>11</v>
      </c>
      <c r="M88">
        <v>0</v>
      </c>
      <c r="P88">
        <v>87</v>
      </c>
      <c r="Q88">
        <f t="shared" si="4"/>
        <v>9</v>
      </c>
      <c r="R88">
        <v>104</v>
      </c>
      <c r="S88">
        <f t="shared" si="5"/>
        <v>1</v>
      </c>
    </row>
    <row r="89" spans="1:19" x14ac:dyDescent="0.25">
      <c r="A89">
        <v>25</v>
      </c>
      <c r="B89">
        <v>13</v>
      </c>
      <c r="K89">
        <f t="shared" si="3"/>
        <v>88</v>
      </c>
      <c r="L89">
        <v>11</v>
      </c>
      <c r="M89">
        <v>0</v>
      </c>
      <c r="P89">
        <v>88</v>
      </c>
      <c r="Q89">
        <f t="shared" si="4"/>
        <v>6</v>
      </c>
      <c r="R89">
        <v>105</v>
      </c>
      <c r="S89">
        <f t="shared" si="5"/>
        <v>1</v>
      </c>
    </row>
    <row r="90" spans="1:19" x14ac:dyDescent="0.25">
      <c r="A90">
        <v>60</v>
      </c>
      <c r="B90">
        <v>0</v>
      </c>
      <c r="K90">
        <f t="shared" si="3"/>
        <v>89</v>
      </c>
      <c r="L90">
        <v>11</v>
      </c>
      <c r="M90">
        <v>0</v>
      </c>
      <c r="P90">
        <v>89</v>
      </c>
      <c r="Q90">
        <f t="shared" si="4"/>
        <v>11</v>
      </c>
      <c r="R90">
        <v>108</v>
      </c>
      <c r="S90">
        <f t="shared" si="5"/>
        <v>1</v>
      </c>
    </row>
    <row r="91" spans="1:19" x14ac:dyDescent="0.25">
      <c r="A91">
        <v>56</v>
      </c>
      <c r="B91">
        <v>0</v>
      </c>
      <c r="K91">
        <f t="shared" si="3"/>
        <v>90</v>
      </c>
      <c r="L91">
        <v>11</v>
      </c>
      <c r="M91">
        <v>0</v>
      </c>
      <c r="P91">
        <v>90</v>
      </c>
      <c r="Q91">
        <f t="shared" si="4"/>
        <v>9</v>
      </c>
      <c r="R91">
        <v>110</v>
      </c>
      <c r="S91">
        <f t="shared" si="5"/>
        <v>1</v>
      </c>
    </row>
    <row r="92" spans="1:19" x14ac:dyDescent="0.25">
      <c r="A92">
        <v>16</v>
      </c>
      <c r="B92">
        <v>33</v>
      </c>
      <c r="K92">
        <f t="shared" si="3"/>
        <v>91</v>
      </c>
      <c r="L92">
        <v>11</v>
      </c>
      <c r="M92">
        <v>0</v>
      </c>
      <c r="P92">
        <v>91</v>
      </c>
      <c r="Q92">
        <f t="shared" si="4"/>
        <v>5</v>
      </c>
      <c r="R92">
        <v>113</v>
      </c>
      <c r="S92">
        <f t="shared" si="5"/>
        <v>1</v>
      </c>
    </row>
    <row r="93" spans="1:19" x14ac:dyDescent="0.25">
      <c r="A93">
        <v>46</v>
      </c>
      <c r="B93">
        <v>12</v>
      </c>
      <c r="K93">
        <f t="shared" si="3"/>
        <v>92</v>
      </c>
      <c r="L93">
        <v>11</v>
      </c>
      <c r="M93">
        <v>0</v>
      </c>
      <c r="P93">
        <v>92</v>
      </c>
      <c r="Q93">
        <f t="shared" si="4"/>
        <v>3</v>
      </c>
      <c r="R93">
        <v>114</v>
      </c>
      <c r="S93">
        <f t="shared" si="5"/>
        <v>2</v>
      </c>
    </row>
    <row r="94" spans="1:19" x14ac:dyDescent="0.25">
      <c r="A94">
        <v>43</v>
      </c>
      <c r="B94">
        <v>1</v>
      </c>
      <c r="K94">
        <f t="shared" si="3"/>
        <v>93</v>
      </c>
      <c r="L94">
        <v>11</v>
      </c>
      <c r="M94">
        <v>0</v>
      </c>
      <c r="P94">
        <v>93</v>
      </c>
      <c r="Q94">
        <f t="shared" si="4"/>
        <v>6</v>
      </c>
      <c r="R94">
        <v>117</v>
      </c>
      <c r="S94">
        <f t="shared" si="5"/>
        <v>1</v>
      </c>
    </row>
    <row r="95" spans="1:19" x14ac:dyDescent="0.25">
      <c r="A95">
        <v>15</v>
      </c>
      <c r="B95">
        <v>1</v>
      </c>
      <c r="K95">
        <f t="shared" si="3"/>
        <v>94</v>
      </c>
      <c r="L95">
        <v>11</v>
      </c>
      <c r="M95">
        <v>0</v>
      </c>
      <c r="P95">
        <v>94</v>
      </c>
      <c r="Q95">
        <f t="shared" si="4"/>
        <v>8</v>
      </c>
      <c r="R95">
        <v>118</v>
      </c>
      <c r="S95">
        <f t="shared" si="5"/>
        <v>1</v>
      </c>
    </row>
    <row r="96" spans="1:19" x14ac:dyDescent="0.25">
      <c r="A96">
        <v>12</v>
      </c>
      <c r="B96">
        <v>1</v>
      </c>
      <c r="K96">
        <f t="shared" si="3"/>
        <v>95</v>
      </c>
      <c r="L96">
        <v>11</v>
      </c>
      <c r="M96">
        <v>0</v>
      </c>
      <c r="P96">
        <v>95</v>
      </c>
      <c r="Q96">
        <f t="shared" si="4"/>
        <v>7</v>
      </c>
      <c r="R96">
        <v>121</v>
      </c>
      <c r="S96">
        <f t="shared" si="5"/>
        <v>2</v>
      </c>
    </row>
    <row r="97" spans="1:19" x14ac:dyDescent="0.25">
      <c r="A97">
        <v>21</v>
      </c>
      <c r="B97">
        <v>1</v>
      </c>
      <c r="K97">
        <f t="shared" si="3"/>
        <v>96</v>
      </c>
      <c r="L97">
        <v>11</v>
      </c>
      <c r="M97">
        <v>0</v>
      </c>
      <c r="P97">
        <v>96</v>
      </c>
      <c r="Q97">
        <f t="shared" si="4"/>
        <v>10</v>
      </c>
      <c r="R97">
        <v>122</v>
      </c>
      <c r="S97">
        <f t="shared" si="5"/>
        <v>2</v>
      </c>
    </row>
    <row r="98" spans="1:19" x14ac:dyDescent="0.25">
      <c r="A98">
        <v>34</v>
      </c>
      <c r="B98">
        <v>84</v>
      </c>
      <c r="K98">
        <f t="shared" si="3"/>
        <v>97</v>
      </c>
      <c r="L98">
        <v>11</v>
      </c>
      <c r="M98">
        <v>0</v>
      </c>
      <c r="P98">
        <v>97</v>
      </c>
      <c r="Q98">
        <f t="shared" si="4"/>
        <v>7</v>
      </c>
      <c r="R98">
        <v>123</v>
      </c>
      <c r="S98">
        <f t="shared" si="5"/>
        <v>2</v>
      </c>
    </row>
    <row r="99" spans="1:19" x14ac:dyDescent="0.25">
      <c r="A99">
        <v>8</v>
      </c>
      <c r="B99">
        <v>38</v>
      </c>
      <c r="K99">
        <f t="shared" si="3"/>
        <v>98</v>
      </c>
      <c r="L99">
        <v>11</v>
      </c>
      <c r="M99">
        <v>0</v>
      </c>
      <c r="P99">
        <v>98</v>
      </c>
      <c r="Q99">
        <f t="shared" si="4"/>
        <v>6</v>
      </c>
      <c r="R99">
        <v>124</v>
      </c>
      <c r="S99">
        <f t="shared" si="5"/>
        <v>2</v>
      </c>
    </row>
    <row r="100" spans="1:19" x14ac:dyDescent="0.25">
      <c r="A100">
        <v>60</v>
      </c>
      <c r="B100">
        <v>1</v>
      </c>
      <c r="K100">
        <f t="shared" si="3"/>
        <v>99</v>
      </c>
      <c r="L100">
        <v>12</v>
      </c>
      <c r="M100">
        <v>0</v>
      </c>
      <c r="P100">
        <v>99</v>
      </c>
      <c r="Q100">
        <f t="shared" si="4"/>
        <v>7</v>
      </c>
      <c r="R100">
        <v>125</v>
      </c>
      <c r="S100">
        <f t="shared" si="5"/>
        <v>1</v>
      </c>
    </row>
    <row r="101" spans="1:19" x14ac:dyDescent="0.25">
      <c r="A101">
        <v>39</v>
      </c>
      <c r="B101">
        <v>76</v>
      </c>
      <c r="K101">
        <f t="shared" si="3"/>
        <v>100</v>
      </c>
      <c r="L101">
        <v>12</v>
      </c>
      <c r="M101">
        <v>0</v>
      </c>
      <c r="P101">
        <v>100</v>
      </c>
      <c r="Q101">
        <f t="shared" si="4"/>
        <v>8</v>
      </c>
      <c r="R101">
        <v>129</v>
      </c>
      <c r="S101">
        <f t="shared" si="5"/>
        <v>1</v>
      </c>
    </row>
    <row r="102" spans="1:19" x14ac:dyDescent="0.25">
      <c r="A102">
        <v>26</v>
      </c>
      <c r="B102">
        <v>3</v>
      </c>
      <c r="K102">
        <f t="shared" si="3"/>
        <v>101</v>
      </c>
      <c r="L102">
        <v>12</v>
      </c>
      <c r="M102">
        <v>0</v>
      </c>
      <c r="P102">
        <v>101</v>
      </c>
      <c r="Q102">
        <f t="shared" si="4"/>
        <v>4</v>
      </c>
      <c r="R102">
        <v>135</v>
      </c>
      <c r="S102">
        <f t="shared" si="5"/>
        <v>2</v>
      </c>
    </row>
    <row r="103" spans="1:19" x14ac:dyDescent="0.25">
      <c r="A103">
        <v>35</v>
      </c>
      <c r="B103">
        <v>0</v>
      </c>
      <c r="K103">
        <f t="shared" si="3"/>
        <v>102</v>
      </c>
      <c r="L103">
        <v>12</v>
      </c>
      <c r="M103">
        <v>0</v>
      </c>
      <c r="P103">
        <v>102</v>
      </c>
      <c r="Q103">
        <f t="shared" si="4"/>
        <v>5</v>
      </c>
      <c r="R103">
        <v>139</v>
      </c>
      <c r="S103">
        <f t="shared" si="5"/>
        <v>1</v>
      </c>
    </row>
    <row r="104" spans="1:19" x14ac:dyDescent="0.25">
      <c r="A104">
        <v>65</v>
      </c>
      <c r="B104">
        <v>2</v>
      </c>
      <c r="K104">
        <f t="shared" si="3"/>
        <v>103</v>
      </c>
      <c r="L104">
        <v>12</v>
      </c>
      <c r="M104">
        <v>0</v>
      </c>
      <c r="P104">
        <v>103</v>
      </c>
      <c r="Q104">
        <f t="shared" si="4"/>
        <v>6</v>
      </c>
      <c r="R104">
        <v>140</v>
      </c>
      <c r="S104">
        <f t="shared" si="5"/>
        <v>4</v>
      </c>
    </row>
    <row r="105" spans="1:19" x14ac:dyDescent="0.25">
      <c r="A105">
        <v>49</v>
      </c>
      <c r="B105">
        <v>0</v>
      </c>
      <c r="K105">
        <f t="shared" si="3"/>
        <v>104</v>
      </c>
      <c r="L105">
        <v>12</v>
      </c>
      <c r="M105">
        <v>0</v>
      </c>
      <c r="P105">
        <v>104</v>
      </c>
      <c r="Q105">
        <f t="shared" si="4"/>
        <v>14</v>
      </c>
      <c r="R105">
        <v>147</v>
      </c>
      <c r="S105">
        <f t="shared" si="5"/>
        <v>2</v>
      </c>
    </row>
    <row r="106" spans="1:19" x14ac:dyDescent="0.25">
      <c r="A106">
        <v>10</v>
      </c>
      <c r="B106">
        <v>0</v>
      </c>
      <c r="K106">
        <f t="shared" si="3"/>
        <v>105</v>
      </c>
      <c r="L106">
        <v>12</v>
      </c>
      <c r="M106">
        <v>0</v>
      </c>
      <c r="P106">
        <v>105</v>
      </c>
      <c r="Q106">
        <f t="shared" si="4"/>
        <v>5</v>
      </c>
      <c r="R106">
        <v>148</v>
      </c>
      <c r="S106">
        <f t="shared" si="5"/>
        <v>1</v>
      </c>
    </row>
    <row r="107" spans="1:19" x14ac:dyDescent="0.25">
      <c r="A107">
        <v>60</v>
      </c>
      <c r="B107">
        <v>0</v>
      </c>
      <c r="K107">
        <f t="shared" si="3"/>
        <v>106</v>
      </c>
      <c r="L107">
        <v>12</v>
      </c>
      <c r="M107">
        <v>0</v>
      </c>
      <c r="P107">
        <v>106</v>
      </c>
      <c r="Q107">
        <f t="shared" si="4"/>
        <v>1</v>
      </c>
      <c r="R107">
        <v>152</v>
      </c>
      <c r="S107">
        <f t="shared" si="5"/>
        <v>2</v>
      </c>
    </row>
    <row r="108" spans="1:19" x14ac:dyDescent="0.25">
      <c r="A108">
        <v>27</v>
      </c>
      <c r="B108">
        <v>2</v>
      </c>
      <c r="K108">
        <f t="shared" si="3"/>
        <v>107</v>
      </c>
      <c r="L108">
        <v>12</v>
      </c>
      <c r="M108">
        <v>0</v>
      </c>
      <c r="P108">
        <v>107</v>
      </c>
      <c r="Q108">
        <f t="shared" si="4"/>
        <v>7</v>
      </c>
      <c r="R108">
        <v>161</v>
      </c>
      <c r="S108">
        <f t="shared" si="5"/>
        <v>1</v>
      </c>
    </row>
    <row r="109" spans="1:19" x14ac:dyDescent="0.25">
      <c r="A109">
        <v>69</v>
      </c>
      <c r="B109">
        <v>0</v>
      </c>
      <c r="K109">
        <f t="shared" si="3"/>
        <v>108</v>
      </c>
      <c r="L109">
        <v>12</v>
      </c>
      <c r="M109">
        <v>0</v>
      </c>
      <c r="P109">
        <v>108</v>
      </c>
      <c r="Q109">
        <f t="shared" si="4"/>
        <v>11</v>
      </c>
      <c r="R109">
        <v>167</v>
      </c>
      <c r="S109">
        <f t="shared" si="5"/>
        <v>1</v>
      </c>
    </row>
    <row r="110" spans="1:19" x14ac:dyDescent="0.25">
      <c r="A110">
        <v>47</v>
      </c>
      <c r="B110">
        <v>0</v>
      </c>
      <c r="K110">
        <f t="shared" si="3"/>
        <v>109</v>
      </c>
      <c r="L110">
        <v>12</v>
      </c>
      <c r="M110">
        <v>0</v>
      </c>
      <c r="P110">
        <v>109</v>
      </c>
      <c r="Q110">
        <f t="shared" si="4"/>
        <v>3</v>
      </c>
      <c r="R110">
        <v>170</v>
      </c>
      <c r="S110">
        <f t="shared" si="5"/>
        <v>1</v>
      </c>
    </row>
    <row r="111" spans="1:19" x14ac:dyDescent="0.25">
      <c r="A111">
        <v>47</v>
      </c>
      <c r="B111">
        <v>0</v>
      </c>
      <c r="K111">
        <f t="shared" si="3"/>
        <v>110</v>
      </c>
      <c r="L111">
        <v>13</v>
      </c>
      <c r="M111">
        <v>0</v>
      </c>
      <c r="P111">
        <v>110</v>
      </c>
      <c r="Q111">
        <f t="shared" si="4"/>
        <v>4</v>
      </c>
      <c r="R111">
        <v>171</v>
      </c>
      <c r="S111">
        <f t="shared" si="5"/>
        <v>2</v>
      </c>
    </row>
    <row r="112" spans="1:19" x14ac:dyDescent="0.25">
      <c r="A112">
        <v>26</v>
      </c>
      <c r="B112">
        <v>2</v>
      </c>
      <c r="K112">
        <f t="shared" si="3"/>
        <v>111</v>
      </c>
      <c r="L112">
        <v>13</v>
      </c>
      <c r="M112">
        <v>0</v>
      </c>
      <c r="P112">
        <v>111</v>
      </c>
      <c r="Q112">
        <f t="shared" si="4"/>
        <v>7</v>
      </c>
      <c r="R112">
        <v>179</v>
      </c>
      <c r="S112">
        <f t="shared" si="5"/>
        <v>1</v>
      </c>
    </row>
    <row r="113" spans="1:19" x14ac:dyDescent="0.25">
      <c r="A113">
        <v>53</v>
      </c>
      <c r="B113">
        <v>0</v>
      </c>
      <c r="K113">
        <f t="shared" si="3"/>
        <v>112</v>
      </c>
      <c r="L113">
        <v>13</v>
      </c>
      <c r="M113">
        <v>0</v>
      </c>
      <c r="P113">
        <v>112</v>
      </c>
      <c r="Q113">
        <f t="shared" si="4"/>
        <v>5</v>
      </c>
      <c r="R113">
        <v>185</v>
      </c>
      <c r="S113">
        <f t="shared" si="5"/>
        <v>1</v>
      </c>
    </row>
    <row r="114" spans="1:19" x14ac:dyDescent="0.25">
      <c r="A114">
        <v>81</v>
      </c>
      <c r="B114">
        <v>7</v>
      </c>
      <c r="K114">
        <f t="shared" si="3"/>
        <v>113</v>
      </c>
      <c r="L114">
        <v>13</v>
      </c>
      <c r="M114">
        <v>0</v>
      </c>
      <c r="P114">
        <v>113</v>
      </c>
      <c r="Q114">
        <f t="shared" si="4"/>
        <v>8</v>
      </c>
      <c r="R114">
        <v>188</v>
      </c>
      <c r="S114">
        <f t="shared" si="5"/>
        <v>1</v>
      </c>
    </row>
    <row r="115" spans="1:19" x14ac:dyDescent="0.25">
      <c r="A115">
        <v>78</v>
      </c>
      <c r="B115">
        <v>0</v>
      </c>
      <c r="K115">
        <f t="shared" si="3"/>
        <v>114</v>
      </c>
      <c r="L115">
        <v>13</v>
      </c>
      <c r="M115">
        <v>0</v>
      </c>
      <c r="P115">
        <v>114</v>
      </c>
      <c r="Q115">
        <f t="shared" si="4"/>
        <v>3</v>
      </c>
      <c r="R115">
        <v>196</v>
      </c>
      <c r="S115">
        <f t="shared" si="5"/>
        <v>2</v>
      </c>
    </row>
    <row r="116" spans="1:19" x14ac:dyDescent="0.25">
      <c r="A116">
        <v>35</v>
      </c>
      <c r="B116">
        <v>5</v>
      </c>
      <c r="K116">
        <f t="shared" si="3"/>
        <v>115</v>
      </c>
      <c r="L116">
        <v>13</v>
      </c>
      <c r="M116">
        <v>0</v>
      </c>
      <c r="P116">
        <v>115</v>
      </c>
      <c r="Q116">
        <f t="shared" si="4"/>
        <v>10</v>
      </c>
      <c r="R116">
        <v>197</v>
      </c>
      <c r="S116">
        <f t="shared" si="5"/>
        <v>1</v>
      </c>
    </row>
    <row r="117" spans="1:19" x14ac:dyDescent="0.25">
      <c r="A117">
        <v>22</v>
      </c>
      <c r="B117">
        <v>0</v>
      </c>
      <c r="K117">
        <f t="shared" si="3"/>
        <v>116</v>
      </c>
      <c r="L117">
        <v>13</v>
      </c>
      <c r="M117">
        <v>0</v>
      </c>
      <c r="P117">
        <v>116</v>
      </c>
      <c r="Q117">
        <f t="shared" si="4"/>
        <v>2</v>
      </c>
      <c r="R117">
        <v>201</v>
      </c>
      <c r="S117">
        <f t="shared" si="5"/>
        <v>1</v>
      </c>
    </row>
    <row r="118" spans="1:19" x14ac:dyDescent="0.25">
      <c r="A118">
        <v>57</v>
      </c>
      <c r="B118">
        <v>0</v>
      </c>
      <c r="K118">
        <f t="shared" si="3"/>
        <v>117</v>
      </c>
      <c r="L118">
        <v>13</v>
      </c>
      <c r="M118">
        <v>0</v>
      </c>
      <c r="P118">
        <v>117</v>
      </c>
      <c r="Q118">
        <f t="shared" si="4"/>
        <v>4</v>
      </c>
      <c r="R118">
        <v>202</v>
      </c>
      <c r="S118">
        <f t="shared" si="5"/>
        <v>1</v>
      </c>
    </row>
    <row r="119" spans="1:19" x14ac:dyDescent="0.25">
      <c r="A119">
        <v>27</v>
      </c>
      <c r="B119">
        <v>1</v>
      </c>
      <c r="K119">
        <f t="shared" si="3"/>
        <v>118</v>
      </c>
      <c r="L119">
        <v>13</v>
      </c>
      <c r="M119">
        <v>0</v>
      </c>
      <c r="P119">
        <v>118</v>
      </c>
      <c r="Q119">
        <f t="shared" si="4"/>
        <v>3</v>
      </c>
      <c r="R119">
        <v>215</v>
      </c>
      <c r="S119">
        <f t="shared" si="5"/>
        <v>1</v>
      </c>
    </row>
    <row r="120" spans="1:19" x14ac:dyDescent="0.25">
      <c r="A120">
        <v>39</v>
      </c>
      <c r="B120">
        <v>0</v>
      </c>
      <c r="K120">
        <f t="shared" si="3"/>
        <v>119</v>
      </c>
      <c r="L120">
        <v>13</v>
      </c>
      <c r="M120">
        <v>0</v>
      </c>
      <c r="P120">
        <v>119</v>
      </c>
      <c r="Q120">
        <f t="shared" si="4"/>
        <v>6</v>
      </c>
      <c r="R120">
        <v>224</v>
      </c>
      <c r="S120">
        <f t="shared" si="5"/>
        <v>1</v>
      </c>
    </row>
    <row r="121" spans="1:19" x14ac:dyDescent="0.25">
      <c r="A121">
        <v>37</v>
      </c>
      <c r="B121">
        <v>5</v>
      </c>
      <c r="K121">
        <f t="shared" si="3"/>
        <v>120</v>
      </c>
      <c r="L121">
        <v>13</v>
      </c>
      <c r="M121">
        <v>0</v>
      </c>
      <c r="P121">
        <v>120</v>
      </c>
      <c r="Q121">
        <f t="shared" si="4"/>
        <v>9</v>
      </c>
      <c r="R121">
        <v>229</v>
      </c>
      <c r="S121">
        <f t="shared" si="5"/>
        <v>1</v>
      </c>
    </row>
    <row r="122" spans="1:19" x14ac:dyDescent="0.25">
      <c r="A122">
        <v>137</v>
      </c>
      <c r="B122">
        <v>3</v>
      </c>
      <c r="K122">
        <f t="shared" si="3"/>
        <v>121</v>
      </c>
      <c r="L122">
        <v>13</v>
      </c>
      <c r="M122">
        <v>0</v>
      </c>
      <c r="P122">
        <v>121</v>
      </c>
      <c r="Q122">
        <f t="shared" si="4"/>
        <v>2</v>
      </c>
      <c r="R122">
        <v>236</v>
      </c>
      <c r="S122">
        <f t="shared" si="5"/>
        <v>1</v>
      </c>
    </row>
    <row r="123" spans="1:19" x14ac:dyDescent="0.25">
      <c r="A123">
        <v>376</v>
      </c>
      <c r="B123">
        <v>6</v>
      </c>
      <c r="K123">
        <f t="shared" si="3"/>
        <v>122</v>
      </c>
      <c r="L123">
        <v>13</v>
      </c>
      <c r="M123">
        <v>0</v>
      </c>
      <c r="P123">
        <v>122</v>
      </c>
      <c r="Q123">
        <f t="shared" si="4"/>
        <v>3</v>
      </c>
      <c r="R123">
        <v>248</v>
      </c>
      <c r="S123">
        <f t="shared" si="5"/>
        <v>1</v>
      </c>
    </row>
    <row r="124" spans="1:19" x14ac:dyDescent="0.25">
      <c r="A124">
        <v>202</v>
      </c>
      <c r="B124">
        <v>12</v>
      </c>
      <c r="K124">
        <f t="shared" si="3"/>
        <v>123</v>
      </c>
      <c r="L124">
        <v>13</v>
      </c>
      <c r="M124">
        <v>0</v>
      </c>
      <c r="P124">
        <v>123</v>
      </c>
      <c r="Q124">
        <f t="shared" si="4"/>
        <v>4</v>
      </c>
      <c r="R124">
        <v>276</v>
      </c>
      <c r="S124">
        <f t="shared" si="5"/>
        <v>1</v>
      </c>
    </row>
    <row r="125" spans="1:19" x14ac:dyDescent="0.25">
      <c r="A125">
        <v>328</v>
      </c>
      <c r="B125">
        <v>13</v>
      </c>
      <c r="K125">
        <f t="shared" si="3"/>
        <v>124</v>
      </c>
      <c r="L125">
        <v>13</v>
      </c>
      <c r="M125">
        <v>0</v>
      </c>
      <c r="P125">
        <v>124</v>
      </c>
      <c r="Q125">
        <f t="shared" si="4"/>
        <v>1</v>
      </c>
      <c r="R125">
        <v>285</v>
      </c>
      <c r="S125">
        <f t="shared" si="5"/>
        <v>1</v>
      </c>
    </row>
    <row r="126" spans="1:19" x14ac:dyDescent="0.25">
      <c r="A126">
        <v>84</v>
      </c>
      <c r="B126">
        <v>5</v>
      </c>
      <c r="K126">
        <f t="shared" si="3"/>
        <v>125</v>
      </c>
      <c r="L126">
        <v>13</v>
      </c>
      <c r="M126">
        <v>0</v>
      </c>
      <c r="P126">
        <v>125</v>
      </c>
      <c r="Q126">
        <f t="shared" si="4"/>
        <v>3</v>
      </c>
      <c r="R126">
        <v>292</v>
      </c>
      <c r="S126">
        <f t="shared" si="5"/>
        <v>1</v>
      </c>
    </row>
    <row r="127" spans="1:19" x14ac:dyDescent="0.25">
      <c r="A127">
        <v>96</v>
      </c>
      <c r="B127">
        <v>2</v>
      </c>
      <c r="K127">
        <f t="shared" si="3"/>
        <v>126</v>
      </c>
      <c r="L127">
        <v>13</v>
      </c>
      <c r="M127">
        <v>0</v>
      </c>
      <c r="P127">
        <v>126</v>
      </c>
      <c r="Q127">
        <f t="shared" si="4"/>
        <v>3</v>
      </c>
      <c r="R127">
        <v>296</v>
      </c>
      <c r="S127">
        <f t="shared" si="5"/>
        <v>1</v>
      </c>
    </row>
    <row r="128" spans="1:19" x14ac:dyDescent="0.25">
      <c r="A128">
        <v>223</v>
      </c>
      <c r="B128">
        <v>8</v>
      </c>
      <c r="K128">
        <f t="shared" si="3"/>
        <v>127</v>
      </c>
      <c r="L128">
        <v>13</v>
      </c>
      <c r="M128">
        <v>0</v>
      </c>
      <c r="P128">
        <v>127</v>
      </c>
      <c r="Q128">
        <f t="shared" si="4"/>
        <v>1</v>
      </c>
      <c r="R128">
        <v>310</v>
      </c>
      <c r="S128">
        <f t="shared" si="5"/>
        <v>1</v>
      </c>
    </row>
    <row r="129" spans="1:19" x14ac:dyDescent="0.25">
      <c r="A129">
        <v>62</v>
      </c>
      <c r="B129">
        <v>0</v>
      </c>
      <c r="K129">
        <f t="shared" si="3"/>
        <v>128</v>
      </c>
      <c r="L129">
        <v>13</v>
      </c>
      <c r="M129">
        <v>0</v>
      </c>
      <c r="P129">
        <v>128</v>
      </c>
      <c r="Q129">
        <f t="shared" si="4"/>
        <v>7</v>
      </c>
      <c r="R129">
        <v>311</v>
      </c>
      <c r="S129">
        <f t="shared" si="5"/>
        <v>1</v>
      </c>
    </row>
    <row r="130" spans="1:19" x14ac:dyDescent="0.25">
      <c r="A130">
        <v>146</v>
      </c>
      <c r="B130">
        <v>13</v>
      </c>
      <c r="K130">
        <f t="shared" si="3"/>
        <v>129</v>
      </c>
      <c r="L130">
        <v>13</v>
      </c>
      <c r="M130">
        <v>0</v>
      </c>
      <c r="P130">
        <v>129</v>
      </c>
      <c r="Q130">
        <f t="shared" si="4"/>
        <v>1</v>
      </c>
      <c r="R130">
        <v>312</v>
      </c>
      <c r="S130">
        <f t="shared" si="5"/>
        <v>1</v>
      </c>
    </row>
    <row r="131" spans="1:19" x14ac:dyDescent="0.25">
      <c r="A131">
        <v>235</v>
      </c>
      <c r="B131">
        <v>0</v>
      </c>
      <c r="K131">
        <f t="shared" ref="K131:K194" si="6">ROW()-1</f>
        <v>130</v>
      </c>
      <c r="L131">
        <v>13</v>
      </c>
      <c r="M131">
        <v>0</v>
      </c>
      <c r="P131">
        <v>130</v>
      </c>
      <c r="Q131">
        <f t="shared" ref="Q131:Q194" si="7">COUNTIF(L:L,P131)</f>
        <v>5</v>
      </c>
      <c r="R131">
        <v>323</v>
      </c>
      <c r="S131">
        <f t="shared" ref="S131:S146" si="8">COUNTIF(M:M,R131)</f>
        <v>1</v>
      </c>
    </row>
    <row r="132" spans="1:19" x14ac:dyDescent="0.25">
      <c r="A132">
        <v>437</v>
      </c>
      <c r="B132">
        <v>5</v>
      </c>
      <c r="K132">
        <f t="shared" si="6"/>
        <v>131</v>
      </c>
      <c r="L132">
        <v>13</v>
      </c>
      <c r="M132">
        <v>0</v>
      </c>
      <c r="P132">
        <v>131</v>
      </c>
      <c r="Q132">
        <f t="shared" si="7"/>
        <v>4</v>
      </c>
      <c r="R132">
        <v>336</v>
      </c>
      <c r="S132">
        <f t="shared" si="8"/>
        <v>1</v>
      </c>
    </row>
    <row r="133" spans="1:19" x14ac:dyDescent="0.25">
      <c r="A133">
        <v>77</v>
      </c>
      <c r="B133">
        <v>8</v>
      </c>
      <c r="K133">
        <f t="shared" si="6"/>
        <v>132</v>
      </c>
      <c r="L133">
        <v>13</v>
      </c>
      <c r="M133">
        <v>0</v>
      </c>
      <c r="P133">
        <v>132</v>
      </c>
      <c r="Q133">
        <f t="shared" si="7"/>
        <v>2</v>
      </c>
      <c r="R133">
        <v>338</v>
      </c>
      <c r="S133">
        <f t="shared" si="8"/>
        <v>1</v>
      </c>
    </row>
    <row r="134" spans="1:19" x14ac:dyDescent="0.25">
      <c r="A134">
        <v>108</v>
      </c>
      <c r="B134">
        <v>8</v>
      </c>
      <c r="K134">
        <f t="shared" si="6"/>
        <v>133</v>
      </c>
      <c r="L134">
        <v>14</v>
      </c>
      <c r="M134">
        <v>0</v>
      </c>
      <c r="P134">
        <v>133</v>
      </c>
      <c r="Q134">
        <f t="shared" si="7"/>
        <v>5</v>
      </c>
      <c r="R134">
        <v>348</v>
      </c>
      <c r="S134">
        <f t="shared" si="8"/>
        <v>1</v>
      </c>
    </row>
    <row r="135" spans="1:19" x14ac:dyDescent="0.25">
      <c r="A135">
        <v>7</v>
      </c>
      <c r="B135">
        <v>0</v>
      </c>
      <c r="K135">
        <f t="shared" si="6"/>
        <v>134</v>
      </c>
      <c r="L135">
        <v>14</v>
      </c>
      <c r="M135">
        <v>0</v>
      </c>
      <c r="P135">
        <v>134</v>
      </c>
      <c r="Q135">
        <f t="shared" si="7"/>
        <v>6</v>
      </c>
      <c r="R135">
        <v>355</v>
      </c>
      <c r="S135">
        <f t="shared" si="8"/>
        <v>1</v>
      </c>
    </row>
    <row r="136" spans="1:19" x14ac:dyDescent="0.25">
      <c r="A136">
        <v>314</v>
      </c>
      <c r="B136">
        <v>2</v>
      </c>
      <c r="K136">
        <f t="shared" si="6"/>
        <v>135</v>
      </c>
      <c r="L136">
        <v>14</v>
      </c>
      <c r="M136">
        <v>0</v>
      </c>
      <c r="P136">
        <v>135</v>
      </c>
      <c r="Q136">
        <f t="shared" si="7"/>
        <v>1</v>
      </c>
      <c r="R136">
        <v>356</v>
      </c>
      <c r="S136">
        <f t="shared" si="8"/>
        <v>1</v>
      </c>
    </row>
    <row r="137" spans="1:19" x14ac:dyDescent="0.25">
      <c r="A137">
        <v>188</v>
      </c>
      <c r="B137">
        <v>3</v>
      </c>
      <c r="K137">
        <f t="shared" si="6"/>
        <v>136</v>
      </c>
      <c r="L137">
        <v>14</v>
      </c>
      <c r="M137">
        <v>0</v>
      </c>
      <c r="P137">
        <v>136</v>
      </c>
      <c r="Q137">
        <f t="shared" si="7"/>
        <v>3</v>
      </c>
      <c r="R137">
        <v>369</v>
      </c>
      <c r="S137">
        <f t="shared" si="8"/>
        <v>1</v>
      </c>
    </row>
    <row r="138" spans="1:19" x14ac:dyDescent="0.25">
      <c r="A138">
        <v>275</v>
      </c>
      <c r="B138">
        <v>0</v>
      </c>
      <c r="K138">
        <f t="shared" si="6"/>
        <v>137</v>
      </c>
      <c r="L138">
        <v>14</v>
      </c>
      <c r="M138">
        <v>0</v>
      </c>
      <c r="P138">
        <v>137</v>
      </c>
      <c r="Q138">
        <f t="shared" si="7"/>
        <v>2</v>
      </c>
      <c r="R138">
        <v>400</v>
      </c>
      <c r="S138">
        <f t="shared" si="8"/>
        <v>1</v>
      </c>
    </row>
    <row r="139" spans="1:19" x14ac:dyDescent="0.25">
      <c r="A139">
        <v>560</v>
      </c>
      <c r="B139">
        <v>0</v>
      </c>
      <c r="K139">
        <f t="shared" si="6"/>
        <v>138</v>
      </c>
      <c r="L139">
        <v>14</v>
      </c>
      <c r="M139">
        <v>0</v>
      </c>
      <c r="P139">
        <v>138</v>
      </c>
      <c r="Q139">
        <f t="shared" si="7"/>
        <v>1</v>
      </c>
      <c r="R139">
        <v>456</v>
      </c>
      <c r="S139">
        <f t="shared" si="8"/>
        <v>1</v>
      </c>
    </row>
    <row r="140" spans="1:19" x14ac:dyDescent="0.25">
      <c r="A140">
        <v>688</v>
      </c>
      <c r="B140">
        <v>11</v>
      </c>
      <c r="K140">
        <f t="shared" si="6"/>
        <v>139</v>
      </c>
      <c r="L140">
        <v>14</v>
      </c>
      <c r="M140">
        <v>0</v>
      </c>
      <c r="P140">
        <v>139</v>
      </c>
      <c r="Q140">
        <f t="shared" si="7"/>
        <v>3</v>
      </c>
      <c r="R140">
        <v>534</v>
      </c>
      <c r="S140">
        <f t="shared" si="8"/>
        <v>1</v>
      </c>
    </row>
    <row r="141" spans="1:19" x14ac:dyDescent="0.25">
      <c r="A141">
        <v>942</v>
      </c>
      <c r="B141">
        <v>0</v>
      </c>
      <c r="K141">
        <f t="shared" si="6"/>
        <v>140</v>
      </c>
      <c r="L141">
        <v>14</v>
      </c>
      <c r="M141">
        <v>0</v>
      </c>
      <c r="P141">
        <v>140</v>
      </c>
      <c r="Q141">
        <f t="shared" si="7"/>
        <v>4</v>
      </c>
      <c r="R141">
        <v>535</v>
      </c>
      <c r="S141">
        <f t="shared" si="8"/>
        <v>1</v>
      </c>
    </row>
    <row r="142" spans="1:19" x14ac:dyDescent="0.25">
      <c r="A142">
        <v>88</v>
      </c>
      <c r="B142">
        <v>1</v>
      </c>
      <c r="K142">
        <f t="shared" si="6"/>
        <v>141</v>
      </c>
      <c r="L142">
        <v>14</v>
      </c>
      <c r="M142">
        <v>0</v>
      </c>
      <c r="P142">
        <v>141</v>
      </c>
      <c r="Q142">
        <f t="shared" si="7"/>
        <v>6</v>
      </c>
      <c r="R142">
        <v>775</v>
      </c>
      <c r="S142">
        <f t="shared" si="8"/>
        <v>1</v>
      </c>
    </row>
    <row r="143" spans="1:19" x14ac:dyDescent="0.25">
      <c r="A143">
        <v>220</v>
      </c>
      <c r="B143">
        <v>0</v>
      </c>
      <c r="K143">
        <f t="shared" si="6"/>
        <v>142</v>
      </c>
      <c r="L143">
        <v>14</v>
      </c>
      <c r="M143">
        <v>0</v>
      </c>
      <c r="P143">
        <v>142</v>
      </c>
      <c r="Q143">
        <f t="shared" si="7"/>
        <v>2</v>
      </c>
      <c r="R143">
        <v>890</v>
      </c>
      <c r="S143">
        <f t="shared" si="8"/>
        <v>1</v>
      </c>
    </row>
    <row r="144" spans="1:19" x14ac:dyDescent="0.25">
      <c r="A144">
        <v>145</v>
      </c>
      <c r="B144">
        <v>17</v>
      </c>
      <c r="K144">
        <f t="shared" si="6"/>
        <v>143</v>
      </c>
      <c r="L144">
        <v>14</v>
      </c>
      <c r="M144">
        <v>0</v>
      </c>
      <c r="P144">
        <v>143</v>
      </c>
      <c r="Q144">
        <f t="shared" si="7"/>
        <v>2</v>
      </c>
      <c r="R144">
        <v>975</v>
      </c>
      <c r="S144">
        <f t="shared" si="8"/>
        <v>1</v>
      </c>
    </row>
    <row r="145" spans="1:19" x14ac:dyDescent="0.25">
      <c r="A145">
        <v>963</v>
      </c>
      <c r="B145">
        <v>2</v>
      </c>
      <c r="K145">
        <f t="shared" si="6"/>
        <v>144</v>
      </c>
      <c r="L145">
        <v>14</v>
      </c>
      <c r="M145">
        <v>0</v>
      </c>
      <c r="P145">
        <v>144</v>
      </c>
      <c r="Q145">
        <f t="shared" si="7"/>
        <v>2</v>
      </c>
      <c r="R145">
        <v>1293</v>
      </c>
      <c r="S145">
        <f t="shared" si="8"/>
        <v>1</v>
      </c>
    </row>
    <row r="146" spans="1:19" x14ac:dyDescent="0.25">
      <c r="A146">
        <v>91</v>
      </c>
      <c r="B146">
        <v>1</v>
      </c>
      <c r="K146">
        <f t="shared" si="6"/>
        <v>145</v>
      </c>
      <c r="L146">
        <v>14</v>
      </c>
      <c r="M146">
        <v>0</v>
      </c>
      <c r="P146">
        <v>145</v>
      </c>
      <c r="Q146">
        <f t="shared" si="7"/>
        <v>6</v>
      </c>
      <c r="R146">
        <v>1501</v>
      </c>
      <c r="S146">
        <f t="shared" si="8"/>
        <v>1</v>
      </c>
    </row>
    <row r="147" spans="1:19" x14ac:dyDescent="0.25">
      <c r="A147">
        <v>58</v>
      </c>
      <c r="B147">
        <v>2</v>
      </c>
      <c r="K147">
        <f t="shared" si="6"/>
        <v>146</v>
      </c>
      <c r="L147">
        <v>14</v>
      </c>
      <c r="M147">
        <v>0</v>
      </c>
      <c r="P147">
        <v>146</v>
      </c>
      <c r="Q147">
        <f t="shared" si="7"/>
        <v>3</v>
      </c>
    </row>
    <row r="148" spans="1:19" x14ac:dyDescent="0.25">
      <c r="A148">
        <v>36</v>
      </c>
      <c r="B148">
        <v>16</v>
      </c>
      <c r="K148">
        <f t="shared" si="6"/>
        <v>147</v>
      </c>
      <c r="L148">
        <v>14</v>
      </c>
      <c r="M148">
        <v>0</v>
      </c>
      <c r="P148">
        <v>147</v>
      </c>
      <c r="Q148">
        <f t="shared" si="7"/>
        <v>6</v>
      </c>
    </row>
    <row r="149" spans="1:19" x14ac:dyDescent="0.25">
      <c r="A149">
        <v>165</v>
      </c>
      <c r="B149">
        <v>1</v>
      </c>
      <c r="K149">
        <f t="shared" si="6"/>
        <v>148</v>
      </c>
      <c r="L149">
        <v>14</v>
      </c>
      <c r="M149">
        <v>0</v>
      </c>
      <c r="P149">
        <v>148</v>
      </c>
      <c r="Q149">
        <f t="shared" si="7"/>
        <v>2</v>
      </c>
    </row>
    <row r="150" spans="1:19" x14ac:dyDescent="0.25">
      <c r="A150">
        <v>111</v>
      </c>
      <c r="B150">
        <v>4</v>
      </c>
      <c r="K150">
        <f t="shared" si="6"/>
        <v>149</v>
      </c>
      <c r="L150">
        <v>14</v>
      </c>
      <c r="M150">
        <v>0</v>
      </c>
      <c r="P150">
        <v>149</v>
      </c>
      <c r="Q150">
        <f t="shared" si="7"/>
        <v>4</v>
      </c>
    </row>
    <row r="151" spans="1:19" x14ac:dyDescent="0.25">
      <c r="A151">
        <v>1596</v>
      </c>
      <c r="B151">
        <v>5</v>
      </c>
      <c r="K151">
        <f t="shared" si="6"/>
        <v>150</v>
      </c>
      <c r="L151">
        <v>14</v>
      </c>
      <c r="M151">
        <v>0</v>
      </c>
      <c r="P151">
        <v>150</v>
      </c>
      <c r="Q151">
        <f t="shared" si="7"/>
        <v>5</v>
      </c>
    </row>
    <row r="152" spans="1:19" x14ac:dyDescent="0.25">
      <c r="A152">
        <v>61</v>
      </c>
      <c r="B152">
        <v>7</v>
      </c>
      <c r="K152">
        <f t="shared" si="6"/>
        <v>151</v>
      </c>
      <c r="L152">
        <v>14</v>
      </c>
      <c r="M152">
        <v>0</v>
      </c>
      <c r="P152">
        <v>151</v>
      </c>
      <c r="Q152">
        <f t="shared" si="7"/>
        <v>3</v>
      </c>
    </row>
    <row r="153" spans="1:19" x14ac:dyDescent="0.25">
      <c r="A153">
        <v>287</v>
      </c>
      <c r="B153">
        <v>0</v>
      </c>
      <c r="K153">
        <f t="shared" si="6"/>
        <v>152</v>
      </c>
      <c r="L153">
        <v>14</v>
      </c>
      <c r="M153">
        <v>0</v>
      </c>
      <c r="P153">
        <v>152</v>
      </c>
      <c r="Q153">
        <f t="shared" si="7"/>
        <v>1</v>
      </c>
    </row>
    <row r="154" spans="1:19" x14ac:dyDescent="0.25">
      <c r="A154">
        <v>65</v>
      </c>
      <c r="B154">
        <v>12</v>
      </c>
      <c r="K154">
        <f t="shared" si="6"/>
        <v>153</v>
      </c>
      <c r="L154">
        <v>14</v>
      </c>
      <c r="M154">
        <v>0</v>
      </c>
      <c r="P154">
        <v>153</v>
      </c>
      <c r="Q154">
        <f t="shared" si="7"/>
        <v>1</v>
      </c>
    </row>
    <row r="155" spans="1:19" x14ac:dyDescent="0.25">
      <c r="A155">
        <v>118</v>
      </c>
      <c r="B155">
        <v>2</v>
      </c>
      <c r="K155">
        <f t="shared" si="6"/>
        <v>154</v>
      </c>
      <c r="L155">
        <v>14</v>
      </c>
      <c r="M155">
        <v>0</v>
      </c>
      <c r="P155">
        <v>154</v>
      </c>
      <c r="Q155">
        <f t="shared" si="7"/>
        <v>1</v>
      </c>
    </row>
    <row r="156" spans="1:19" x14ac:dyDescent="0.25">
      <c r="A156">
        <v>113</v>
      </c>
      <c r="B156">
        <v>5</v>
      </c>
      <c r="K156">
        <f t="shared" si="6"/>
        <v>155</v>
      </c>
      <c r="L156">
        <v>14</v>
      </c>
      <c r="M156">
        <v>0</v>
      </c>
      <c r="P156">
        <v>156</v>
      </c>
      <c r="Q156">
        <f t="shared" si="7"/>
        <v>2</v>
      </c>
    </row>
    <row r="157" spans="1:19" x14ac:dyDescent="0.25">
      <c r="A157">
        <v>332</v>
      </c>
      <c r="B157">
        <v>2</v>
      </c>
      <c r="K157">
        <f t="shared" si="6"/>
        <v>156</v>
      </c>
      <c r="L157">
        <v>14</v>
      </c>
      <c r="M157">
        <v>0</v>
      </c>
      <c r="P157">
        <v>157</v>
      </c>
      <c r="Q157">
        <f t="shared" si="7"/>
        <v>2</v>
      </c>
    </row>
    <row r="158" spans="1:19" x14ac:dyDescent="0.25">
      <c r="A158">
        <v>62</v>
      </c>
      <c r="B158">
        <v>3</v>
      </c>
      <c r="K158">
        <f t="shared" si="6"/>
        <v>157</v>
      </c>
      <c r="L158">
        <v>14</v>
      </c>
      <c r="M158">
        <v>0</v>
      </c>
      <c r="P158">
        <v>158</v>
      </c>
      <c r="Q158">
        <f t="shared" si="7"/>
        <v>6</v>
      </c>
    </row>
    <row r="159" spans="1:19" x14ac:dyDescent="0.25">
      <c r="A159">
        <v>951</v>
      </c>
      <c r="B159">
        <v>0</v>
      </c>
      <c r="K159">
        <f t="shared" si="6"/>
        <v>158</v>
      </c>
      <c r="L159">
        <v>14</v>
      </c>
      <c r="M159">
        <v>0</v>
      </c>
      <c r="P159">
        <v>159</v>
      </c>
      <c r="Q159">
        <f t="shared" si="7"/>
        <v>7</v>
      </c>
    </row>
    <row r="160" spans="1:19" x14ac:dyDescent="0.25">
      <c r="A160">
        <v>415</v>
      </c>
      <c r="B160">
        <v>49</v>
      </c>
      <c r="K160">
        <f t="shared" si="6"/>
        <v>159</v>
      </c>
      <c r="L160">
        <v>14</v>
      </c>
      <c r="M160">
        <v>0</v>
      </c>
      <c r="P160">
        <v>160</v>
      </c>
      <c r="Q160">
        <f t="shared" si="7"/>
        <v>2</v>
      </c>
    </row>
    <row r="161" spans="1:17" x14ac:dyDescent="0.25">
      <c r="A161">
        <v>305</v>
      </c>
      <c r="B161">
        <v>1</v>
      </c>
      <c r="K161">
        <f t="shared" si="6"/>
        <v>160</v>
      </c>
      <c r="L161">
        <v>14</v>
      </c>
      <c r="M161">
        <v>0</v>
      </c>
      <c r="P161">
        <v>162</v>
      </c>
      <c r="Q161">
        <f t="shared" si="7"/>
        <v>2</v>
      </c>
    </row>
    <row r="162" spans="1:17" x14ac:dyDescent="0.25">
      <c r="A162">
        <v>2139</v>
      </c>
      <c r="B162">
        <v>2</v>
      </c>
      <c r="K162">
        <f t="shared" si="6"/>
        <v>161</v>
      </c>
      <c r="L162">
        <v>14</v>
      </c>
      <c r="M162">
        <v>0</v>
      </c>
      <c r="P162">
        <v>163</v>
      </c>
      <c r="Q162">
        <f t="shared" si="7"/>
        <v>5</v>
      </c>
    </row>
    <row r="163" spans="1:17" x14ac:dyDescent="0.25">
      <c r="A163">
        <v>79</v>
      </c>
      <c r="B163">
        <v>0</v>
      </c>
      <c r="K163">
        <f t="shared" si="6"/>
        <v>162</v>
      </c>
      <c r="L163">
        <v>14</v>
      </c>
      <c r="M163">
        <v>0</v>
      </c>
      <c r="P163">
        <v>165</v>
      </c>
      <c r="Q163">
        <f t="shared" si="7"/>
        <v>3</v>
      </c>
    </row>
    <row r="164" spans="1:17" x14ac:dyDescent="0.25">
      <c r="A164">
        <v>179</v>
      </c>
      <c r="B164">
        <v>0</v>
      </c>
      <c r="K164">
        <f t="shared" si="6"/>
        <v>163</v>
      </c>
      <c r="L164">
        <v>14</v>
      </c>
      <c r="M164">
        <v>0</v>
      </c>
      <c r="P164">
        <v>166</v>
      </c>
      <c r="Q164">
        <f t="shared" si="7"/>
        <v>1</v>
      </c>
    </row>
    <row r="165" spans="1:17" x14ac:dyDescent="0.25">
      <c r="A165">
        <v>202</v>
      </c>
      <c r="B165">
        <v>11</v>
      </c>
      <c r="K165">
        <f t="shared" si="6"/>
        <v>164</v>
      </c>
      <c r="L165">
        <v>15</v>
      </c>
      <c r="M165">
        <v>0</v>
      </c>
      <c r="P165">
        <v>167</v>
      </c>
      <c r="Q165">
        <f t="shared" si="7"/>
        <v>7</v>
      </c>
    </row>
    <row r="166" spans="1:17" x14ac:dyDescent="0.25">
      <c r="A166">
        <v>760</v>
      </c>
      <c r="B166">
        <v>1</v>
      </c>
      <c r="K166">
        <f t="shared" si="6"/>
        <v>165</v>
      </c>
      <c r="L166">
        <v>15</v>
      </c>
      <c r="M166">
        <v>0</v>
      </c>
      <c r="P166">
        <v>168</v>
      </c>
      <c r="Q166">
        <f t="shared" si="7"/>
        <v>4</v>
      </c>
    </row>
    <row r="167" spans="1:17" x14ac:dyDescent="0.25">
      <c r="A167">
        <v>563</v>
      </c>
      <c r="B167">
        <v>8</v>
      </c>
      <c r="K167">
        <f t="shared" si="6"/>
        <v>166</v>
      </c>
      <c r="L167">
        <v>15</v>
      </c>
      <c r="M167">
        <v>0</v>
      </c>
      <c r="P167">
        <v>169</v>
      </c>
      <c r="Q167">
        <f t="shared" si="7"/>
        <v>5</v>
      </c>
    </row>
    <row r="168" spans="1:17" x14ac:dyDescent="0.25">
      <c r="A168">
        <v>135</v>
      </c>
      <c r="B168">
        <v>5</v>
      </c>
      <c r="K168">
        <f t="shared" si="6"/>
        <v>167</v>
      </c>
      <c r="L168">
        <v>15</v>
      </c>
      <c r="M168">
        <v>0</v>
      </c>
      <c r="P168">
        <v>170</v>
      </c>
      <c r="Q168">
        <f t="shared" si="7"/>
        <v>3</v>
      </c>
    </row>
    <row r="169" spans="1:17" x14ac:dyDescent="0.25">
      <c r="A169">
        <v>290</v>
      </c>
      <c r="B169">
        <v>39</v>
      </c>
      <c r="K169">
        <f t="shared" si="6"/>
        <v>168</v>
      </c>
      <c r="L169">
        <v>15</v>
      </c>
      <c r="M169">
        <v>0</v>
      </c>
      <c r="P169">
        <v>171</v>
      </c>
      <c r="Q169">
        <f t="shared" si="7"/>
        <v>1</v>
      </c>
    </row>
    <row r="170" spans="1:17" x14ac:dyDescent="0.25">
      <c r="A170">
        <v>447</v>
      </c>
      <c r="B170">
        <v>0</v>
      </c>
      <c r="K170">
        <f t="shared" si="6"/>
        <v>169</v>
      </c>
      <c r="L170">
        <v>15</v>
      </c>
      <c r="M170">
        <v>0</v>
      </c>
      <c r="P170">
        <v>172</v>
      </c>
      <c r="Q170">
        <f t="shared" si="7"/>
        <v>1</v>
      </c>
    </row>
    <row r="171" spans="1:17" x14ac:dyDescent="0.25">
      <c r="A171">
        <v>232</v>
      </c>
      <c r="B171">
        <v>0</v>
      </c>
      <c r="K171">
        <f t="shared" si="6"/>
        <v>170</v>
      </c>
      <c r="L171">
        <v>15</v>
      </c>
      <c r="M171">
        <v>0</v>
      </c>
      <c r="P171">
        <v>173</v>
      </c>
      <c r="Q171">
        <f t="shared" si="7"/>
        <v>2</v>
      </c>
    </row>
    <row r="172" spans="1:17" x14ac:dyDescent="0.25">
      <c r="A172">
        <v>168</v>
      </c>
      <c r="B172">
        <v>2</v>
      </c>
      <c r="K172">
        <f t="shared" si="6"/>
        <v>171</v>
      </c>
      <c r="L172">
        <v>15</v>
      </c>
      <c r="M172">
        <v>0</v>
      </c>
      <c r="P172">
        <v>174</v>
      </c>
      <c r="Q172">
        <f t="shared" si="7"/>
        <v>3</v>
      </c>
    </row>
    <row r="173" spans="1:17" x14ac:dyDescent="0.25">
      <c r="A173">
        <v>128</v>
      </c>
      <c r="B173">
        <v>170</v>
      </c>
      <c r="K173">
        <f t="shared" si="6"/>
        <v>172</v>
      </c>
      <c r="L173">
        <v>15</v>
      </c>
      <c r="M173">
        <v>0</v>
      </c>
      <c r="P173">
        <v>175</v>
      </c>
      <c r="Q173">
        <f t="shared" si="7"/>
        <v>2</v>
      </c>
    </row>
    <row r="174" spans="1:17" x14ac:dyDescent="0.25">
      <c r="A174">
        <v>493</v>
      </c>
      <c r="B174">
        <v>5</v>
      </c>
      <c r="K174">
        <f t="shared" si="6"/>
        <v>173</v>
      </c>
      <c r="L174">
        <v>15</v>
      </c>
      <c r="M174">
        <v>0</v>
      </c>
      <c r="P174">
        <v>176</v>
      </c>
      <c r="Q174">
        <f t="shared" si="7"/>
        <v>4</v>
      </c>
    </row>
    <row r="175" spans="1:17" x14ac:dyDescent="0.25">
      <c r="A175">
        <v>131</v>
      </c>
      <c r="B175">
        <v>14</v>
      </c>
      <c r="K175">
        <f t="shared" si="6"/>
        <v>174</v>
      </c>
      <c r="L175">
        <v>15</v>
      </c>
      <c r="M175">
        <v>0</v>
      </c>
      <c r="P175">
        <v>177</v>
      </c>
      <c r="Q175">
        <f t="shared" si="7"/>
        <v>1</v>
      </c>
    </row>
    <row r="176" spans="1:17" x14ac:dyDescent="0.25">
      <c r="A176">
        <v>50</v>
      </c>
      <c r="B176">
        <v>1</v>
      </c>
      <c r="K176">
        <f t="shared" si="6"/>
        <v>175</v>
      </c>
      <c r="L176">
        <v>15</v>
      </c>
      <c r="M176">
        <v>0</v>
      </c>
      <c r="P176">
        <v>178</v>
      </c>
      <c r="Q176">
        <f t="shared" si="7"/>
        <v>1</v>
      </c>
    </row>
    <row r="177" spans="1:17" x14ac:dyDescent="0.25">
      <c r="A177">
        <v>665</v>
      </c>
      <c r="B177">
        <v>0</v>
      </c>
      <c r="K177">
        <f t="shared" si="6"/>
        <v>176</v>
      </c>
      <c r="L177">
        <v>15</v>
      </c>
      <c r="M177">
        <v>0</v>
      </c>
      <c r="P177">
        <v>179</v>
      </c>
      <c r="Q177">
        <f t="shared" si="7"/>
        <v>4</v>
      </c>
    </row>
    <row r="178" spans="1:17" x14ac:dyDescent="0.25">
      <c r="A178">
        <v>129</v>
      </c>
      <c r="B178">
        <v>124</v>
      </c>
      <c r="K178">
        <f t="shared" si="6"/>
        <v>177</v>
      </c>
      <c r="L178">
        <v>15</v>
      </c>
      <c r="M178">
        <v>0</v>
      </c>
      <c r="P178">
        <v>180</v>
      </c>
      <c r="Q178">
        <f t="shared" si="7"/>
        <v>2</v>
      </c>
    </row>
    <row r="179" spans="1:17" x14ac:dyDescent="0.25">
      <c r="A179">
        <v>142</v>
      </c>
      <c r="B179">
        <v>0</v>
      </c>
      <c r="K179">
        <f t="shared" si="6"/>
        <v>178</v>
      </c>
      <c r="L179">
        <v>15</v>
      </c>
      <c r="M179">
        <v>0</v>
      </c>
      <c r="P179">
        <v>181</v>
      </c>
      <c r="Q179">
        <f t="shared" si="7"/>
        <v>3</v>
      </c>
    </row>
    <row r="180" spans="1:17" x14ac:dyDescent="0.25">
      <c r="A180">
        <v>2436</v>
      </c>
      <c r="B180">
        <v>0</v>
      </c>
      <c r="K180">
        <f t="shared" si="6"/>
        <v>179</v>
      </c>
      <c r="L180">
        <v>15</v>
      </c>
      <c r="M180">
        <v>0</v>
      </c>
      <c r="P180">
        <v>182</v>
      </c>
      <c r="Q180">
        <f t="shared" si="7"/>
        <v>3</v>
      </c>
    </row>
    <row r="181" spans="1:17" x14ac:dyDescent="0.25">
      <c r="A181">
        <v>244</v>
      </c>
      <c r="B181">
        <v>55</v>
      </c>
      <c r="K181">
        <f t="shared" si="6"/>
        <v>180</v>
      </c>
      <c r="L181">
        <v>15</v>
      </c>
      <c r="M181">
        <v>0</v>
      </c>
      <c r="P181">
        <v>183</v>
      </c>
      <c r="Q181">
        <f t="shared" si="7"/>
        <v>4</v>
      </c>
    </row>
    <row r="182" spans="1:17" x14ac:dyDescent="0.25">
      <c r="A182">
        <v>298</v>
      </c>
      <c r="B182">
        <v>140</v>
      </c>
      <c r="K182">
        <f t="shared" si="6"/>
        <v>181</v>
      </c>
      <c r="L182">
        <v>15</v>
      </c>
      <c r="M182">
        <v>0</v>
      </c>
      <c r="P182">
        <v>184</v>
      </c>
      <c r="Q182">
        <f t="shared" si="7"/>
        <v>4</v>
      </c>
    </row>
    <row r="183" spans="1:17" x14ac:dyDescent="0.25">
      <c r="A183">
        <v>251</v>
      </c>
      <c r="B183">
        <v>21</v>
      </c>
      <c r="K183">
        <f t="shared" si="6"/>
        <v>182</v>
      </c>
      <c r="L183">
        <v>15</v>
      </c>
      <c r="M183">
        <v>0</v>
      </c>
      <c r="P183">
        <v>185</v>
      </c>
      <c r="Q183">
        <f t="shared" si="7"/>
        <v>2</v>
      </c>
    </row>
    <row r="184" spans="1:17" x14ac:dyDescent="0.25">
      <c r="A184">
        <v>108</v>
      </c>
      <c r="B184">
        <v>1</v>
      </c>
      <c r="K184">
        <f t="shared" si="6"/>
        <v>183</v>
      </c>
      <c r="L184">
        <v>15</v>
      </c>
      <c r="M184">
        <v>0</v>
      </c>
      <c r="P184">
        <v>186</v>
      </c>
      <c r="Q184">
        <f t="shared" si="7"/>
        <v>3</v>
      </c>
    </row>
    <row r="185" spans="1:17" x14ac:dyDescent="0.25">
      <c r="A185">
        <v>82</v>
      </c>
      <c r="B185">
        <v>147</v>
      </c>
      <c r="K185">
        <f t="shared" si="6"/>
        <v>184</v>
      </c>
      <c r="L185">
        <v>15</v>
      </c>
      <c r="M185">
        <v>0</v>
      </c>
      <c r="P185">
        <v>187</v>
      </c>
      <c r="Q185">
        <f t="shared" si="7"/>
        <v>1</v>
      </c>
    </row>
    <row r="186" spans="1:17" x14ac:dyDescent="0.25">
      <c r="A186">
        <v>74</v>
      </c>
      <c r="B186">
        <v>11</v>
      </c>
      <c r="K186">
        <f t="shared" si="6"/>
        <v>185</v>
      </c>
      <c r="L186">
        <v>15</v>
      </c>
      <c r="M186">
        <v>0</v>
      </c>
      <c r="P186">
        <v>188</v>
      </c>
      <c r="Q186">
        <f t="shared" si="7"/>
        <v>3</v>
      </c>
    </row>
    <row r="187" spans="1:17" x14ac:dyDescent="0.25">
      <c r="A187">
        <v>189</v>
      </c>
      <c r="B187">
        <v>125</v>
      </c>
      <c r="K187">
        <f t="shared" si="6"/>
        <v>186</v>
      </c>
      <c r="L187">
        <v>15</v>
      </c>
      <c r="M187">
        <v>0</v>
      </c>
      <c r="P187">
        <v>189</v>
      </c>
      <c r="Q187">
        <f t="shared" si="7"/>
        <v>2</v>
      </c>
    </row>
    <row r="188" spans="1:17" x14ac:dyDescent="0.25">
      <c r="A188">
        <v>80</v>
      </c>
      <c r="B188">
        <v>1</v>
      </c>
      <c r="K188">
        <f t="shared" si="6"/>
        <v>187</v>
      </c>
      <c r="L188">
        <v>15</v>
      </c>
      <c r="M188">
        <v>0</v>
      </c>
      <c r="P188">
        <v>190</v>
      </c>
      <c r="Q188">
        <f t="shared" si="7"/>
        <v>2</v>
      </c>
    </row>
    <row r="189" spans="1:17" x14ac:dyDescent="0.25">
      <c r="A189">
        <v>576</v>
      </c>
      <c r="B189">
        <v>0</v>
      </c>
      <c r="K189">
        <f t="shared" si="6"/>
        <v>188</v>
      </c>
      <c r="L189">
        <v>15</v>
      </c>
      <c r="M189">
        <v>0</v>
      </c>
      <c r="P189">
        <v>191</v>
      </c>
      <c r="Q189">
        <f t="shared" si="7"/>
        <v>5</v>
      </c>
    </row>
    <row r="190" spans="1:17" x14ac:dyDescent="0.25">
      <c r="A190">
        <v>202</v>
      </c>
      <c r="B190">
        <v>0</v>
      </c>
      <c r="K190">
        <f t="shared" si="6"/>
        <v>189</v>
      </c>
      <c r="L190">
        <v>15</v>
      </c>
      <c r="M190">
        <v>0</v>
      </c>
      <c r="P190">
        <v>193</v>
      </c>
      <c r="Q190">
        <f t="shared" si="7"/>
        <v>3</v>
      </c>
    </row>
    <row r="191" spans="1:17" x14ac:dyDescent="0.25">
      <c r="A191">
        <v>238</v>
      </c>
      <c r="B191">
        <v>3</v>
      </c>
      <c r="K191">
        <f t="shared" si="6"/>
        <v>190</v>
      </c>
      <c r="L191">
        <v>16</v>
      </c>
      <c r="M191">
        <v>0</v>
      </c>
      <c r="P191">
        <v>194</v>
      </c>
      <c r="Q191">
        <f t="shared" si="7"/>
        <v>2</v>
      </c>
    </row>
    <row r="192" spans="1:17" x14ac:dyDescent="0.25">
      <c r="A192">
        <v>36</v>
      </c>
      <c r="B192">
        <v>0</v>
      </c>
      <c r="K192">
        <f t="shared" si="6"/>
        <v>191</v>
      </c>
      <c r="L192">
        <v>16</v>
      </c>
      <c r="M192">
        <v>0</v>
      </c>
      <c r="P192">
        <v>196</v>
      </c>
      <c r="Q192">
        <f t="shared" si="7"/>
        <v>3</v>
      </c>
    </row>
    <row r="193" spans="1:17" x14ac:dyDescent="0.25">
      <c r="A193">
        <v>150</v>
      </c>
      <c r="B193">
        <v>0</v>
      </c>
      <c r="K193">
        <f t="shared" si="6"/>
        <v>192</v>
      </c>
      <c r="L193">
        <v>16</v>
      </c>
      <c r="M193">
        <v>0</v>
      </c>
      <c r="P193">
        <v>197</v>
      </c>
      <c r="Q193">
        <f t="shared" si="7"/>
        <v>2</v>
      </c>
    </row>
    <row r="194" spans="1:17" x14ac:dyDescent="0.25">
      <c r="A194">
        <v>146</v>
      </c>
      <c r="B194">
        <v>0</v>
      </c>
      <c r="K194">
        <f t="shared" si="6"/>
        <v>193</v>
      </c>
      <c r="L194">
        <v>16</v>
      </c>
      <c r="M194">
        <v>0</v>
      </c>
      <c r="P194">
        <v>199</v>
      </c>
      <c r="Q194">
        <f t="shared" si="7"/>
        <v>3</v>
      </c>
    </row>
    <row r="195" spans="1:17" x14ac:dyDescent="0.25">
      <c r="A195">
        <v>222</v>
      </c>
      <c r="B195">
        <v>0</v>
      </c>
      <c r="K195">
        <f t="shared" ref="K195:K258" si="9">ROW()-1</f>
        <v>194</v>
      </c>
      <c r="L195">
        <v>16</v>
      </c>
      <c r="M195">
        <v>0</v>
      </c>
      <c r="P195">
        <v>200</v>
      </c>
      <c r="Q195">
        <f t="shared" ref="Q195:Q258" si="10">COUNTIF(L:L,P195)</f>
        <v>2</v>
      </c>
    </row>
    <row r="196" spans="1:17" x14ac:dyDescent="0.25">
      <c r="A196">
        <v>120</v>
      </c>
      <c r="B196">
        <v>3</v>
      </c>
      <c r="K196">
        <f t="shared" si="9"/>
        <v>195</v>
      </c>
      <c r="L196">
        <v>16</v>
      </c>
      <c r="M196">
        <v>0</v>
      </c>
      <c r="P196">
        <v>202</v>
      </c>
      <c r="Q196">
        <f t="shared" si="10"/>
        <v>4</v>
      </c>
    </row>
    <row r="197" spans="1:17" x14ac:dyDescent="0.25">
      <c r="A197">
        <v>126</v>
      </c>
      <c r="B197">
        <v>0</v>
      </c>
      <c r="K197">
        <f t="shared" si="9"/>
        <v>196</v>
      </c>
      <c r="L197">
        <v>16</v>
      </c>
      <c r="M197">
        <v>0</v>
      </c>
      <c r="P197">
        <v>203</v>
      </c>
      <c r="Q197">
        <f t="shared" si="10"/>
        <v>1</v>
      </c>
    </row>
    <row r="198" spans="1:17" x14ac:dyDescent="0.25">
      <c r="A198">
        <v>158</v>
      </c>
      <c r="B198">
        <v>1</v>
      </c>
      <c r="K198">
        <f t="shared" si="9"/>
        <v>197</v>
      </c>
      <c r="L198">
        <v>16</v>
      </c>
      <c r="M198">
        <v>0</v>
      </c>
      <c r="P198">
        <v>204</v>
      </c>
      <c r="Q198">
        <f t="shared" si="10"/>
        <v>2</v>
      </c>
    </row>
    <row r="199" spans="1:17" x14ac:dyDescent="0.25">
      <c r="A199">
        <v>316</v>
      </c>
      <c r="B199">
        <v>3</v>
      </c>
      <c r="K199">
        <f t="shared" si="9"/>
        <v>198</v>
      </c>
      <c r="L199">
        <v>16</v>
      </c>
      <c r="M199">
        <v>0</v>
      </c>
      <c r="P199">
        <v>205</v>
      </c>
      <c r="Q199">
        <f t="shared" si="10"/>
        <v>4</v>
      </c>
    </row>
    <row r="200" spans="1:17" x14ac:dyDescent="0.25">
      <c r="A200">
        <v>284</v>
      </c>
      <c r="B200">
        <v>22</v>
      </c>
      <c r="K200">
        <f t="shared" si="9"/>
        <v>199</v>
      </c>
      <c r="L200">
        <v>16</v>
      </c>
      <c r="M200">
        <v>0</v>
      </c>
      <c r="P200">
        <v>206</v>
      </c>
      <c r="Q200">
        <f t="shared" si="10"/>
        <v>5</v>
      </c>
    </row>
    <row r="201" spans="1:17" x14ac:dyDescent="0.25">
      <c r="A201">
        <v>51</v>
      </c>
      <c r="B201">
        <v>26</v>
      </c>
      <c r="K201">
        <f t="shared" si="9"/>
        <v>200</v>
      </c>
      <c r="L201">
        <v>16</v>
      </c>
      <c r="M201">
        <v>0</v>
      </c>
      <c r="P201">
        <v>207</v>
      </c>
      <c r="Q201">
        <f t="shared" si="10"/>
        <v>2</v>
      </c>
    </row>
    <row r="202" spans="1:17" x14ac:dyDescent="0.25">
      <c r="A202">
        <v>158</v>
      </c>
      <c r="B202">
        <v>4</v>
      </c>
      <c r="K202">
        <f t="shared" si="9"/>
        <v>201</v>
      </c>
      <c r="L202">
        <v>16</v>
      </c>
      <c r="M202">
        <v>0</v>
      </c>
      <c r="P202">
        <v>208</v>
      </c>
      <c r="Q202">
        <f t="shared" si="10"/>
        <v>1</v>
      </c>
    </row>
    <row r="203" spans="1:17" x14ac:dyDescent="0.25">
      <c r="A203">
        <v>337</v>
      </c>
      <c r="B203">
        <v>0</v>
      </c>
      <c r="K203">
        <f t="shared" si="9"/>
        <v>202</v>
      </c>
      <c r="L203">
        <v>16</v>
      </c>
      <c r="M203">
        <v>0</v>
      </c>
      <c r="P203">
        <v>209</v>
      </c>
      <c r="Q203">
        <f t="shared" si="10"/>
        <v>1</v>
      </c>
    </row>
    <row r="204" spans="1:17" x14ac:dyDescent="0.25">
      <c r="A204">
        <v>186</v>
      </c>
      <c r="B204">
        <v>4</v>
      </c>
      <c r="K204">
        <f t="shared" si="9"/>
        <v>203</v>
      </c>
      <c r="L204">
        <v>17</v>
      </c>
      <c r="M204">
        <v>0</v>
      </c>
      <c r="P204">
        <v>210</v>
      </c>
      <c r="Q204">
        <f t="shared" si="10"/>
        <v>1</v>
      </c>
    </row>
    <row r="205" spans="1:17" x14ac:dyDescent="0.25">
      <c r="A205">
        <v>58</v>
      </c>
      <c r="B205">
        <v>9</v>
      </c>
      <c r="K205">
        <f t="shared" si="9"/>
        <v>204</v>
      </c>
      <c r="L205">
        <v>17</v>
      </c>
      <c r="M205">
        <v>0</v>
      </c>
      <c r="P205">
        <v>211</v>
      </c>
      <c r="Q205">
        <f t="shared" si="10"/>
        <v>3</v>
      </c>
    </row>
    <row r="206" spans="1:17" x14ac:dyDescent="0.25">
      <c r="A206">
        <v>82</v>
      </c>
      <c r="B206">
        <v>5</v>
      </c>
      <c r="K206">
        <f t="shared" si="9"/>
        <v>205</v>
      </c>
      <c r="L206">
        <v>17</v>
      </c>
      <c r="M206">
        <v>0</v>
      </c>
      <c r="P206">
        <v>213</v>
      </c>
      <c r="Q206">
        <f t="shared" si="10"/>
        <v>2</v>
      </c>
    </row>
    <row r="207" spans="1:17" x14ac:dyDescent="0.25">
      <c r="A207">
        <v>736</v>
      </c>
      <c r="B207">
        <v>14</v>
      </c>
      <c r="K207">
        <f t="shared" si="9"/>
        <v>206</v>
      </c>
      <c r="L207">
        <v>17</v>
      </c>
      <c r="M207">
        <v>0</v>
      </c>
      <c r="P207">
        <v>215</v>
      </c>
      <c r="Q207">
        <f t="shared" si="10"/>
        <v>1</v>
      </c>
    </row>
    <row r="208" spans="1:17" x14ac:dyDescent="0.25">
      <c r="A208">
        <v>1151</v>
      </c>
      <c r="B208">
        <v>1</v>
      </c>
      <c r="K208">
        <f t="shared" si="9"/>
        <v>207</v>
      </c>
      <c r="L208">
        <v>17</v>
      </c>
      <c r="M208">
        <v>0</v>
      </c>
      <c r="P208">
        <v>216</v>
      </c>
      <c r="Q208">
        <f t="shared" si="10"/>
        <v>1</v>
      </c>
    </row>
    <row r="209" spans="1:17" x14ac:dyDescent="0.25">
      <c r="A209">
        <v>34</v>
      </c>
      <c r="B209">
        <v>10</v>
      </c>
      <c r="K209">
        <f t="shared" si="9"/>
        <v>208</v>
      </c>
      <c r="L209">
        <v>17</v>
      </c>
      <c r="M209">
        <v>0</v>
      </c>
      <c r="P209">
        <v>217</v>
      </c>
      <c r="Q209">
        <f t="shared" si="10"/>
        <v>2</v>
      </c>
    </row>
    <row r="210" spans="1:17" x14ac:dyDescent="0.25">
      <c r="A210">
        <v>498</v>
      </c>
      <c r="B210">
        <v>3</v>
      </c>
      <c r="K210">
        <f t="shared" si="9"/>
        <v>209</v>
      </c>
      <c r="L210">
        <v>17</v>
      </c>
      <c r="M210">
        <v>0</v>
      </c>
      <c r="P210">
        <v>218</v>
      </c>
      <c r="Q210">
        <f t="shared" si="10"/>
        <v>2</v>
      </c>
    </row>
    <row r="211" spans="1:17" x14ac:dyDescent="0.25">
      <c r="A211">
        <v>167</v>
      </c>
      <c r="B211">
        <v>1</v>
      </c>
      <c r="K211">
        <f t="shared" si="9"/>
        <v>210</v>
      </c>
      <c r="L211">
        <v>17</v>
      </c>
      <c r="M211">
        <v>0</v>
      </c>
      <c r="P211">
        <v>220</v>
      </c>
      <c r="Q211">
        <f t="shared" si="10"/>
        <v>1</v>
      </c>
    </row>
    <row r="212" spans="1:17" x14ac:dyDescent="0.25">
      <c r="A212">
        <v>340</v>
      </c>
      <c r="B212">
        <v>0</v>
      </c>
      <c r="K212">
        <f t="shared" si="9"/>
        <v>211</v>
      </c>
      <c r="L212">
        <v>17</v>
      </c>
      <c r="M212">
        <v>0</v>
      </c>
      <c r="P212">
        <v>221</v>
      </c>
      <c r="Q212">
        <f t="shared" si="10"/>
        <v>3</v>
      </c>
    </row>
    <row r="213" spans="1:17" x14ac:dyDescent="0.25">
      <c r="A213">
        <v>438</v>
      </c>
      <c r="B213">
        <v>5</v>
      </c>
      <c r="K213">
        <f t="shared" si="9"/>
        <v>212</v>
      </c>
      <c r="L213">
        <v>17</v>
      </c>
      <c r="M213">
        <v>0</v>
      </c>
      <c r="P213">
        <v>222</v>
      </c>
      <c r="Q213">
        <f t="shared" si="10"/>
        <v>2</v>
      </c>
    </row>
    <row r="214" spans="1:17" x14ac:dyDescent="0.25">
      <c r="A214">
        <v>555</v>
      </c>
      <c r="B214">
        <v>2</v>
      </c>
      <c r="K214">
        <f t="shared" si="9"/>
        <v>213</v>
      </c>
      <c r="L214">
        <v>17</v>
      </c>
      <c r="M214">
        <v>0</v>
      </c>
      <c r="P214">
        <v>223</v>
      </c>
      <c r="Q214">
        <f t="shared" si="10"/>
        <v>1</v>
      </c>
    </row>
    <row r="215" spans="1:17" x14ac:dyDescent="0.25">
      <c r="A215">
        <v>266</v>
      </c>
      <c r="B215">
        <v>68</v>
      </c>
      <c r="K215">
        <f t="shared" si="9"/>
        <v>214</v>
      </c>
      <c r="L215">
        <v>17</v>
      </c>
      <c r="M215">
        <v>0</v>
      </c>
      <c r="P215">
        <v>224</v>
      </c>
      <c r="Q215">
        <f t="shared" si="10"/>
        <v>1</v>
      </c>
    </row>
    <row r="216" spans="1:17" x14ac:dyDescent="0.25">
      <c r="A216">
        <v>69</v>
      </c>
      <c r="B216">
        <v>3</v>
      </c>
      <c r="K216">
        <f t="shared" si="9"/>
        <v>215</v>
      </c>
      <c r="L216">
        <v>17</v>
      </c>
      <c r="M216">
        <v>0</v>
      </c>
      <c r="P216">
        <v>226</v>
      </c>
      <c r="Q216">
        <f t="shared" si="10"/>
        <v>3</v>
      </c>
    </row>
    <row r="217" spans="1:17" x14ac:dyDescent="0.25">
      <c r="A217">
        <v>80</v>
      </c>
      <c r="B217">
        <v>34</v>
      </c>
      <c r="K217">
        <f t="shared" si="9"/>
        <v>216</v>
      </c>
      <c r="L217">
        <v>17</v>
      </c>
      <c r="M217">
        <v>0</v>
      </c>
      <c r="P217">
        <v>227</v>
      </c>
      <c r="Q217">
        <f t="shared" si="10"/>
        <v>1</v>
      </c>
    </row>
    <row r="218" spans="1:17" x14ac:dyDescent="0.25">
      <c r="A218">
        <v>493</v>
      </c>
      <c r="B218">
        <v>0</v>
      </c>
      <c r="K218">
        <f t="shared" si="9"/>
        <v>217</v>
      </c>
      <c r="L218">
        <v>17</v>
      </c>
      <c r="M218">
        <v>0</v>
      </c>
      <c r="P218">
        <v>229</v>
      </c>
      <c r="Q218">
        <f t="shared" si="10"/>
        <v>2</v>
      </c>
    </row>
    <row r="219" spans="1:17" x14ac:dyDescent="0.25">
      <c r="A219">
        <v>31</v>
      </c>
      <c r="B219">
        <v>3</v>
      </c>
      <c r="K219">
        <f t="shared" si="9"/>
        <v>218</v>
      </c>
      <c r="L219">
        <v>17</v>
      </c>
      <c r="M219">
        <v>0</v>
      </c>
      <c r="P219">
        <v>232</v>
      </c>
      <c r="Q219">
        <f t="shared" si="10"/>
        <v>1</v>
      </c>
    </row>
    <row r="220" spans="1:17" x14ac:dyDescent="0.25">
      <c r="A220">
        <v>236</v>
      </c>
      <c r="B220">
        <v>0</v>
      </c>
      <c r="K220">
        <f t="shared" si="9"/>
        <v>219</v>
      </c>
      <c r="L220">
        <v>17</v>
      </c>
      <c r="M220">
        <v>0</v>
      </c>
      <c r="P220">
        <v>234</v>
      </c>
      <c r="Q220">
        <f t="shared" si="10"/>
        <v>2</v>
      </c>
    </row>
    <row r="221" spans="1:17" x14ac:dyDescent="0.25">
      <c r="A221">
        <v>89</v>
      </c>
      <c r="B221">
        <v>70</v>
      </c>
      <c r="K221">
        <f t="shared" si="9"/>
        <v>220</v>
      </c>
      <c r="L221">
        <v>17</v>
      </c>
      <c r="M221">
        <v>0</v>
      </c>
      <c r="P221">
        <v>235</v>
      </c>
      <c r="Q221">
        <f t="shared" si="10"/>
        <v>2</v>
      </c>
    </row>
    <row r="222" spans="1:17" x14ac:dyDescent="0.25">
      <c r="A222">
        <v>299</v>
      </c>
      <c r="B222">
        <v>1</v>
      </c>
      <c r="K222">
        <f t="shared" si="9"/>
        <v>221</v>
      </c>
      <c r="L222">
        <v>17</v>
      </c>
      <c r="M222">
        <v>0</v>
      </c>
      <c r="P222">
        <v>236</v>
      </c>
      <c r="Q222">
        <f t="shared" si="10"/>
        <v>3</v>
      </c>
    </row>
    <row r="223" spans="1:17" x14ac:dyDescent="0.25">
      <c r="A223">
        <v>55</v>
      </c>
      <c r="B223">
        <v>1</v>
      </c>
      <c r="K223">
        <f t="shared" si="9"/>
        <v>222</v>
      </c>
      <c r="L223">
        <v>17</v>
      </c>
      <c r="M223">
        <v>0</v>
      </c>
      <c r="P223">
        <v>237</v>
      </c>
      <c r="Q223">
        <f t="shared" si="10"/>
        <v>3</v>
      </c>
    </row>
    <row r="224" spans="1:17" x14ac:dyDescent="0.25">
      <c r="A224">
        <v>325</v>
      </c>
      <c r="B224">
        <v>1</v>
      </c>
      <c r="K224">
        <f t="shared" si="9"/>
        <v>223</v>
      </c>
      <c r="L224">
        <v>17</v>
      </c>
      <c r="M224">
        <v>0</v>
      </c>
      <c r="P224">
        <v>238</v>
      </c>
      <c r="Q224">
        <f t="shared" si="10"/>
        <v>4</v>
      </c>
    </row>
    <row r="225" spans="1:17" x14ac:dyDescent="0.25">
      <c r="A225">
        <v>524</v>
      </c>
      <c r="B225">
        <v>2</v>
      </c>
      <c r="K225">
        <f t="shared" si="9"/>
        <v>224</v>
      </c>
      <c r="L225">
        <v>17</v>
      </c>
      <c r="M225">
        <v>0</v>
      </c>
      <c r="P225">
        <v>240</v>
      </c>
      <c r="Q225">
        <f t="shared" si="10"/>
        <v>1</v>
      </c>
    </row>
    <row r="226" spans="1:17" x14ac:dyDescent="0.25">
      <c r="A226">
        <v>285</v>
      </c>
      <c r="B226">
        <v>2</v>
      </c>
      <c r="K226">
        <f t="shared" si="9"/>
        <v>225</v>
      </c>
      <c r="L226">
        <v>17</v>
      </c>
      <c r="M226">
        <v>0</v>
      </c>
      <c r="P226">
        <v>241</v>
      </c>
      <c r="Q226">
        <f t="shared" si="10"/>
        <v>3</v>
      </c>
    </row>
    <row r="227" spans="1:17" x14ac:dyDescent="0.25">
      <c r="A227">
        <v>179</v>
      </c>
      <c r="B227">
        <v>34</v>
      </c>
      <c r="K227">
        <f t="shared" si="9"/>
        <v>226</v>
      </c>
      <c r="L227">
        <v>17</v>
      </c>
      <c r="M227">
        <v>0</v>
      </c>
      <c r="P227">
        <v>242</v>
      </c>
      <c r="Q227">
        <f t="shared" si="10"/>
        <v>1</v>
      </c>
    </row>
    <row r="228" spans="1:17" x14ac:dyDescent="0.25">
      <c r="A228">
        <v>188</v>
      </c>
      <c r="B228">
        <v>2</v>
      </c>
      <c r="K228">
        <f t="shared" si="9"/>
        <v>227</v>
      </c>
      <c r="L228">
        <v>17</v>
      </c>
      <c r="M228">
        <v>0</v>
      </c>
      <c r="P228">
        <v>244</v>
      </c>
      <c r="Q228">
        <f t="shared" si="10"/>
        <v>2</v>
      </c>
    </row>
    <row r="229" spans="1:17" x14ac:dyDescent="0.25">
      <c r="A229">
        <v>379</v>
      </c>
      <c r="B229">
        <v>0</v>
      </c>
      <c r="K229">
        <f t="shared" si="9"/>
        <v>228</v>
      </c>
      <c r="L229">
        <v>17</v>
      </c>
      <c r="M229">
        <v>0</v>
      </c>
      <c r="P229">
        <v>246</v>
      </c>
      <c r="Q229">
        <f t="shared" si="10"/>
        <v>2</v>
      </c>
    </row>
    <row r="230" spans="1:17" x14ac:dyDescent="0.25">
      <c r="A230">
        <v>119</v>
      </c>
      <c r="B230">
        <v>1</v>
      </c>
      <c r="K230">
        <f t="shared" si="9"/>
        <v>229</v>
      </c>
      <c r="L230">
        <v>17</v>
      </c>
      <c r="M230">
        <v>0</v>
      </c>
      <c r="P230">
        <v>248</v>
      </c>
      <c r="Q230">
        <f t="shared" si="10"/>
        <v>1</v>
      </c>
    </row>
    <row r="231" spans="1:17" x14ac:dyDescent="0.25">
      <c r="A231">
        <v>167</v>
      </c>
      <c r="B231">
        <v>8</v>
      </c>
      <c r="K231">
        <f t="shared" si="9"/>
        <v>230</v>
      </c>
      <c r="L231">
        <v>17</v>
      </c>
      <c r="M231">
        <v>0</v>
      </c>
      <c r="P231">
        <v>249</v>
      </c>
      <c r="Q231">
        <f t="shared" si="10"/>
        <v>2</v>
      </c>
    </row>
    <row r="232" spans="1:17" x14ac:dyDescent="0.25">
      <c r="A232">
        <v>221</v>
      </c>
      <c r="B232">
        <v>4</v>
      </c>
      <c r="K232">
        <f t="shared" si="9"/>
        <v>231</v>
      </c>
      <c r="L232">
        <v>17</v>
      </c>
      <c r="M232">
        <v>0</v>
      </c>
      <c r="P232">
        <v>251</v>
      </c>
      <c r="Q232">
        <f t="shared" si="10"/>
        <v>3</v>
      </c>
    </row>
    <row r="233" spans="1:17" x14ac:dyDescent="0.25">
      <c r="A233">
        <v>964</v>
      </c>
      <c r="B233">
        <v>28</v>
      </c>
      <c r="K233">
        <f t="shared" si="9"/>
        <v>232</v>
      </c>
      <c r="L233">
        <v>17</v>
      </c>
      <c r="M233">
        <v>0</v>
      </c>
      <c r="P233">
        <v>253</v>
      </c>
      <c r="Q233">
        <f t="shared" si="10"/>
        <v>3</v>
      </c>
    </row>
    <row r="234" spans="1:17" x14ac:dyDescent="0.25">
      <c r="A234">
        <v>286</v>
      </c>
      <c r="B234">
        <v>0</v>
      </c>
      <c r="K234">
        <f t="shared" si="9"/>
        <v>233</v>
      </c>
      <c r="L234">
        <v>17</v>
      </c>
      <c r="M234">
        <v>0</v>
      </c>
      <c r="P234">
        <v>255</v>
      </c>
      <c r="Q234">
        <f t="shared" si="10"/>
        <v>1</v>
      </c>
    </row>
    <row r="235" spans="1:17" x14ac:dyDescent="0.25">
      <c r="A235">
        <v>613</v>
      </c>
      <c r="B235">
        <v>6</v>
      </c>
      <c r="K235">
        <f t="shared" si="9"/>
        <v>234</v>
      </c>
      <c r="L235">
        <v>17</v>
      </c>
      <c r="M235">
        <v>0</v>
      </c>
      <c r="P235">
        <v>259</v>
      </c>
      <c r="Q235">
        <f t="shared" si="10"/>
        <v>1</v>
      </c>
    </row>
    <row r="236" spans="1:17" x14ac:dyDescent="0.25">
      <c r="A236">
        <v>29</v>
      </c>
      <c r="B236">
        <v>22</v>
      </c>
      <c r="K236">
        <f t="shared" si="9"/>
        <v>235</v>
      </c>
      <c r="L236">
        <v>17</v>
      </c>
      <c r="M236">
        <v>0</v>
      </c>
      <c r="P236">
        <v>263</v>
      </c>
      <c r="Q236">
        <f t="shared" si="10"/>
        <v>5</v>
      </c>
    </row>
    <row r="237" spans="1:17" x14ac:dyDescent="0.25">
      <c r="A237">
        <v>165</v>
      </c>
      <c r="B237">
        <v>0</v>
      </c>
      <c r="K237">
        <f t="shared" si="9"/>
        <v>236</v>
      </c>
      <c r="L237">
        <v>17</v>
      </c>
      <c r="M237">
        <v>0</v>
      </c>
      <c r="P237">
        <v>264</v>
      </c>
      <c r="Q237">
        <f t="shared" si="10"/>
        <v>1</v>
      </c>
    </row>
    <row r="238" spans="1:17" x14ac:dyDescent="0.25">
      <c r="A238">
        <v>97</v>
      </c>
      <c r="B238">
        <v>1</v>
      </c>
      <c r="K238">
        <f t="shared" si="9"/>
        <v>237</v>
      </c>
      <c r="L238">
        <v>18</v>
      </c>
      <c r="M238">
        <v>0</v>
      </c>
      <c r="P238">
        <v>265</v>
      </c>
      <c r="Q238">
        <f t="shared" si="10"/>
        <v>2</v>
      </c>
    </row>
    <row r="239" spans="1:17" x14ac:dyDescent="0.25">
      <c r="A239">
        <v>303</v>
      </c>
      <c r="B239">
        <v>20</v>
      </c>
      <c r="K239">
        <f t="shared" si="9"/>
        <v>238</v>
      </c>
      <c r="L239">
        <v>18</v>
      </c>
      <c r="M239">
        <v>0</v>
      </c>
      <c r="P239">
        <v>266</v>
      </c>
      <c r="Q239">
        <f t="shared" si="10"/>
        <v>2</v>
      </c>
    </row>
    <row r="240" spans="1:17" x14ac:dyDescent="0.25">
      <c r="A240">
        <v>267</v>
      </c>
      <c r="B240">
        <v>0</v>
      </c>
      <c r="K240">
        <f t="shared" si="9"/>
        <v>239</v>
      </c>
      <c r="L240">
        <v>18</v>
      </c>
      <c r="M240">
        <v>0</v>
      </c>
      <c r="P240">
        <v>267</v>
      </c>
      <c r="Q240">
        <f t="shared" si="10"/>
        <v>1</v>
      </c>
    </row>
    <row r="241" spans="1:17" x14ac:dyDescent="0.25">
      <c r="A241">
        <v>302</v>
      </c>
      <c r="B241">
        <v>1</v>
      </c>
      <c r="K241">
        <f t="shared" si="9"/>
        <v>240</v>
      </c>
      <c r="L241">
        <v>18</v>
      </c>
      <c r="M241">
        <v>0</v>
      </c>
      <c r="P241">
        <v>269</v>
      </c>
      <c r="Q241">
        <f t="shared" si="10"/>
        <v>3</v>
      </c>
    </row>
    <row r="242" spans="1:17" x14ac:dyDescent="0.25">
      <c r="A242">
        <v>87</v>
      </c>
      <c r="B242">
        <v>3</v>
      </c>
      <c r="K242">
        <f t="shared" si="9"/>
        <v>241</v>
      </c>
      <c r="L242">
        <v>18</v>
      </c>
      <c r="M242">
        <v>0</v>
      </c>
      <c r="P242">
        <v>270</v>
      </c>
      <c r="Q242">
        <f t="shared" si="10"/>
        <v>1</v>
      </c>
    </row>
    <row r="243" spans="1:17" x14ac:dyDescent="0.25">
      <c r="A243">
        <v>354</v>
      </c>
      <c r="B243">
        <v>2</v>
      </c>
      <c r="K243">
        <f t="shared" si="9"/>
        <v>242</v>
      </c>
      <c r="L243">
        <v>18</v>
      </c>
      <c r="M243">
        <v>0</v>
      </c>
      <c r="P243">
        <v>271</v>
      </c>
      <c r="Q243">
        <f t="shared" si="10"/>
        <v>4</v>
      </c>
    </row>
    <row r="244" spans="1:17" x14ac:dyDescent="0.25">
      <c r="A244">
        <v>86</v>
      </c>
      <c r="B244">
        <v>0</v>
      </c>
      <c r="K244">
        <f t="shared" si="9"/>
        <v>243</v>
      </c>
      <c r="L244">
        <v>18</v>
      </c>
      <c r="M244">
        <v>0</v>
      </c>
      <c r="P244">
        <v>273</v>
      </c>
      <c r="Q244">
        <f t="shared" si="10"/>
        <v>1</v>
      </c>
    </row>
    <row r="245" spans="1:17" x14ac:dyDescent="0.25">
      <c r="A245">
        <v>26</v>
      </c>
      <c r="B245">
        <v>2</v>
      </c>
      <c r="K245">
        <f t="shared" si="9"/>
        <v>244</v>
      </c>
      <c r="L245">
        <v>18</v>
      </c>
      <c r="M245">
        <v>0</v>
      </c>
      <c r="P245">
        <v>274</v>
      </c>
      <c r="Q245">
        <f t="shared" si="10"/>
        <v>3</v>
      </c>
    </row>
    <row r="246" spans="1:17" x14ac:dyDescent="0.25">
      <c r="A246">
        <v>113</v>
      </c>
      <c r="B246">
        <v>1</v>
      </c>
      <c r="K246">
        <f t="shared" si="9"/>
        <v>245</v>
      </c>
      <c r="L246">
        <v>18</v>
      </c>
      <c r="M246">
        <v>0</v>
      </c>
      <c r="P246">
        <v>275</v>
      </c>
      <c r="Q246">
        <f t="shared" si="10"/>
        <v>1</v>
      </c>
    </row>
    <row r="247" spans="1:17" x14ac:dyDescent="0.25">
      <c r="A247">
        <v>65</v>
      </c>
      <c r="B247">
        <v>0</v>
      </c>
      <c r="K247">
        <f t="shared" si="9"/>
        <v>246</v>
      </c>
      <c r="L247">
        <v>18</v>
      </c>
      <c r="M247">
        <v>0</v>
      </c>
      <c r="P247">
        <v>276</v>
      </c>
      <c r="Q247">
        <f t="shared" si="10"/>
        <v>1</v>
      </c>
    </row>
    <row r="248" spans="1:17" x14ac:dyDescent="0.25">
      <c r="A248">
        <v>134</v>
      </c>
      <c r="B248">
        <v>1</v>
      </c>
      <c r="K248">
        <f t="shared" si="9"/>
        <v>247</v>
      </c>
      <c r="L248">
        <v>18</v>
      </c>
      <c r="M248">
        <v>0</v>
      </c>
      <c r="P248">
        <v>277</v>
      </c>
      <c r="Q248">
        <f t="shared" si="10"/>
        <v>1</v>
      </c>
    </row>
    <row r="249" spans="1:17" x14ac:dyDescent="0.25">
      <c r="A249">
        <v>119</v>
      </c>
      <c r="B249">
        <v>0</v>
      </c>
      <c r="K249">
        <f t="shared" si="9"/>
        <v>248</v>
      </c>
      <c r="L249">
        <v>18</v>
      </c>
      <c r="M249">
        <v>0</v>
      </c>
      <c r="P249">
        <v>278</v>
      </c>
      <c r="Q249">
        <f t="shared" si="10"/>
        <v>1</v>
      </c>
    </row>
    <row r="250" spans="1:17" x14ac:dyDescent="0.25">
      <c r="A250">
        <v>159</v>
      </c>
      <c r="B250">
        <v>5</v>
      </c>
      <c r="K250">
        <f t="shared" si="9"/>
        <v>249</v>
      </c>
      <c r="L250">
        <v>18</v>
      </c>
      <c r="M250">
        <v>0</v>
      </c>
      <c r="P250">
        <v>279</v>
      </c>
      <c r="Q250">
        <f t="shared" si="10"/>
        <v>1</v>
      </c>
    </row>
    <row r="251" spans="1:17" x14ac:dyDescent="0.25">
      <c r="A251">
        <v>167</v>
      </c>
      <c r="B251">
        <v>1</v>
      </c>
      <c r="K251">
        <f t="shared" si="9"/>
        <v>250</v>
      </c>
      <c r="L251">
        <v>18</v>
      </c>
      <c r="M251">
        <v>0</v>
      </c>
      <c r="P251">
        <v>280</v>
      </c>
      <c r="Q251">
        <f t="shared" si="10"/>
        <v>1</v>
      </c>
    </row>
    <row r="252" spans="1:17" x14ac:dyDescent="0.25">
      <c r="A252">
        <v>43</v>
      </c>
      <c r="B252">
        <v>1</v>
      </c>
      <c r="K252">
        <f t="shared" si="9"/>
        <v>251</v>
      </c>
      <c r="L252">
        <v>18</v>
      </c>
      <c r="M252">
        <v>0</v>
      </c>
      <c r="P252">
        <v>282</v>
      </c>
      <c r="Q252">
        <f t="shared" si="10"/>
        <v>1</v>
      </c>
    </row>
    <row r="253" spans="1:17" x14ac:dyDescent="0.25">
      <c r="A253">
        <v>1062</v>
      </c>
      <c r="B253">
        <v>2</v>
      </c>
      <c r="K253">
        <f t="shared" si="9"/>
        <v>252</v>
      </c>
      <c r="L253">
        <v>18</v>
      </c>
      <c r="M253">
        <v>0</v>
      </c>
      <c r="P253">
        <v>283</v>
      </c>
      <c r="Q253">
        <f t="shared" si="10"/>
        <v>1</v>
      </c>
    </row>
    <row r="254" spans="1:17" x14ac:dyDescent="0.25">
      <c r="A254">
        <v>9</v>
      </c>
      <c r="B254">
        <v>0</v>
      </c>
      <c r="K254">
        <f t="shared" si="9"/>
        <v>253</v>
      </c>
      <c r="L254">
        <v>18</v>
      </c>
      <c r="M254">
        <v>0</v>
      </c>
      <c r="P254">
        <v>284</v>
      </c>
      <c r="Q254">
        <f t="shared" si="10"/>
        <v>3</v>
      </c>
    </row>
    <row r="255" spans="1:17" x14ac:dyDescent="0.25">
      <c r="A255">
        <v>89</v>
      </c>
      <c r="B255">
        <v>9</v>
      </c>
      <c r="K255">
        <f t="shared" si="9"/>
        <v>254</v>
      </c>
      <c r="L255">
        <v>18</v>
      </c>
      <c r="M255">
        <v>0</v>
      </c>
      <c r="P255">
        <v>285</v>
      </c>
      <c r="Q255">
        <f t="shared" si="10"/>
        <v>1</v>
      </c>
    </row>
    <row r="256" spans="1:17" x14ac:dyDescent="0.25">
      <c r="A256">
        <v>174</v>
      </c>
      <c r="B256">
        <v>4</v>
      </c>
      <c r="K256">
        <f t="shared" si="9"/>
        <v>255</v>
      </c>
      <c r="L256">
        <v>18</v>
      </c>
      <c r="M256">
        <v>0</v>
      </c>
      <c r="P256">
        <v>286</v>
      </c>
      <c r="Q256">
        <f t="shared" si="10"/>
        <v>3</v>
      </c>
    </row>
    <row r="257" spans="1:17" x14ac:dyDescent="0.25">
      <c r="A257">
        <v>14</v>
      </c>
      <c r="B257">
        <v>4</v>
      </c>
      <c r="K257">
        <f t="shared" si="9"/>
        <v>256</v>
      </c>
      <c r="L257">
        <v>18</v>
      </c>
      <c r="M257">
        <v>0</v>
      </c>
      <c r="P257">
        <v>287</v>
      </c>
      <c r="Q257">
        <f t="shared" si="10"/>
        <v>1</v>
      </c>
    </row>
    <row r="258" spans="1:17" x14ac:dyDescent="0.25">
      <c r="A258">
        <v>48</v>
      </c>
      <c r="B258">
        <v>1</v>
      </c>
      <c r="K258">
        <f t="shared" si="9"/>
        <v>257</v>
      </c>
      <c r="L258">
        <v>18</v>
      </c>
      <c r="M258">
        <v>0</v>
      </c>
      <c r="P258">
        <v>288</v>
      </c>
      <c r="Q258">
        <f t="shared" si="10"/>
        <v>2</v>
      </c>
    </row>
    <row r="259" spans="1:17" x14ac:dyDescent="0.25">
      <c r="A259">
        <v>133</v>
      </c>
      <c r="B259">
        <v>1</v>
      </c>
      <c r="K259">
        <f t="shared" ref="K259:K322" si="11">ROW()-1</f>
        <v>258</v>
      </c>
      <c r="L259">
        <v>19</v>
      </c>
      <c r="M259">
        <v>0</v>
      </c>
      <c r="P259">
        <v>290</v>
      </c>
      <c r="Q259">
        <f t="shared" ref="Q259:Q322" si="12">COUNTIF(L:L,P259)</f>
        <v>3</v>
      </c>
    </row>
    <row r="260" spans="1:17" x14ac:dyDescent="0.25">
      <c r="A260">
        <v>83</v>
      </c>
      <c r="B260">
        <v>7</v>
      </c>
      <c r="K260">
        <f t="shared" si="11"/>
        <v>259</v>
      </c>
      <c r="L260">
        <v>19</v>
      </c>
      <c r="M260">
        <v>0</v>
      </c>
      <c r="P260">
        <v>293</v>
      </c>
      <c r="Q260">
        <f t="shared" si="12"/>
        <v>1</v>
      </c>
    </row>
    <row r="261" spans="1:17" x14ac:dyDescent="0.25">
      <c r="A261">
        <v>149</v>
      </c>
      <c r="B261">
        <v>5</v>
      </c>
      <c r="K261">
        <f t="shared" si="11"/>
        <v>260</v>
      </c>
      <c r="L261">
        <v>19</v>
      </c>
      <c r="M261">
        <v>0</v>
      </c>
      <c r="P261">
        <v>294</v>
      </c>
      <c r="Q261">
        <f t="shared" si="12"/>
        <v>2</v>
      </c>
    </row>
    <row r="262" spans="1:17" x14ac:dyDescent="0.25">
      <c r="A262">
        <v>49</v>
      </c>
      <c r="B262">
        <v>1</v>
      </c>
      <c r="K262">
        <f t="shared" si="11"/>
        <v>261</v>
      </c>
      <c r="L262">
        <v>19</v>
      </c>
      <c r="M262">
        <v>0</v>
      </c>
      <c r="P262">
        <v>296</v>
      </c>
      <c r="Q262">
        <f t="shared" si="12"/>
        <v>1</v>
      </c>
    </row>
    <row r="263" spans="1:17" x14ac:dyDescent="0.25">
      <c r="A263">
        <v>251</v>
      </c>
      <c r="B263">
        <v>0</v>
      </c>
      <c r="K263">
        <f t="shared" si="11"/>
        <v>262</v>
      </c>
      <c r="L263">
        <v>19</v>
      </c>
      <c r="M263">
        <v>0</v>
      </c>
      <c r="P263">
        <v>298</v>
      </c>
      <c r="Q263">
        <f t="shared" si="12"/>
        <v>1</v>
      </c>
    </row>
    <row r="264" spans="1:17" x14ac:dyDescent="0.25">
      <c r="A264">
        <v>22</v>
      </c>
      <c r="B264">
        <v>0</v>
      </c>
      <c r="K264">
        <f t="shared" si="11"/>
        <v>263</v>
      </c>
      <c r="L264">
        <v>19</v>
      </c>
      <c r="M264">
        <v>0</v>
      </c>
      <c r="P264">
        <v>299</v>
      </c>
      <c r="Q264">
        <f t="shared" si="12"/>
        <v>1</v>
      </c>
    </row>
    <row r="265" spans="1:17" x14ac:dyDescent="0.25">
      <c r="A265">
        <v>48</v>
      </c>
      <c r="B265">
        <v>1</v>
      </c>
      <c r="K265">
        <f t="shared" si="11"/>
        <v>264</v>
      </c>
      <c r="L265">
        <v>19</v>
      </c>
      <c r="M265">
        <v>0</v>
      </c>
      <c r="P265">
        <v>301</v>
      </c>
      <c r="Q265">
        <f t="shared" si="12"/>
        <v>1</v>
      </c>
    </row>
    <row r="266" spans="1:17" x14ac:dyDescent="0.25">
      <c r="A266">
        <v>383</v>
      </c>
      <c r="B266">
        <v>2</v>
      </c>
      <c r="K266">
        <f t="shared" si="11"/>
        <v>265</v>
      </c>
      <c r="L266">
        <v>19</v>
      </c>
      <c r="M266">
        <v>0</v>
      </c>
      <c r="P266">
        <v>302</v>
      </c>
      <c r="Q266">
        <f t="shared" si="12"/>
        <v>2</v>
      </c>
    </row>
    <row r="267" spans="1:17" x14ac:dyDescent="0.25">
      <c r="A267">
        <v>237</v>
      </c>
      <c r="B267">
        <v>0</v>
      </c>
      <c r="K267">
        <f t="shared" si="11"/>
        <v>266</v>
      </c>
      <c r="L267">
        <v>19</v>
      </c>
      <c r="M267">
        <v>0</v>
      </c>
      <c r="P267">
        <v>303</v>
      </c>
      <c r="Q267">
        <f t="shared" si="12"/>
        <v>2</v>
      </c>
    </row>
    <row r="268" spans="1:17" x14ac:dyDescent="0.25">
      <c r="A268">
        <v>13</v>
      </c>
      <c r="B268">
        <v>4</v>
      </c>
      <c r="K268">
        <f t="shared" si="11"/>
        <v>267</v>
      </c>
      <c r="L268">
        <v>19</v>
      </c>
      <c r="M268">
        <v>0</v>
      </c>
      <c r="P268">
        <v>304</v>
      </c>
      <c r="Q268">
        <f t="shared" si="12"/>
        <v>1</v>
      </c>
    </row>
    <row r="269" spans="1:17" x14ac:dyDescent="0.25">
      <c r="A269">
        <v>562</v>
      </c>
      <c r="B269">
        <v>7</v>
      </c>
      <c r="K269">
        <f t="shared" si="11"/>
        <v>268</v>
      </c>
      <c r="L269">
        <v>19</v>
      </c>
      <c r="M269">
        <v>0</v>
      </c>
      <c r="P269">
        <v>305</v>
      </c>
      <c r="Q269">
        <f t="shared" si="12"/>
        <v>2</v>
      </c>
    </row>
    <row r="270" spans="1:17" x14ac:dyDescent="0.25">
      <c r="A270">
        <v>71</v>
      </c>
      <c r="B270">
        <v>2</v>
      </c>
      <c r="K270">
        <f t="shared" si="11"/>
        <v>269</v>
      </c>
      <c r="L270">
        <v>19</v>
      </c>
      <c r="M270">
        <v>0</v>
      </c>
      <c r="P270">
        <v>306</v>
      </c>
      <c r="Q270">
        <f t="shared" si="12"/>
        <v>1</v>
      </c>
    </row>
    <row r="271" spans="1:17" x14ac:dyDescent="0.25">
      <c r="A271">
        <v>1510</v>
      </c>
      <c r="B271">
        <v>1</v>
      </c>
      <c r="K271">
        <f t="shared" si="11"/>
        <v>270</v>
      </c>
      <c r="L271">
        <v>19</v>
      </c>
      <c r="M271">
        <v>0</v>
      </c>
      <c r="P271">
        <v>307</v>
      </c>
      <c r="Q271">
        <f t="shared" si="12"/>
        <v>1</v>
      </c>
    </row>
    <row r="272" spans="1:17" x14ac:dyDescent="0.25">
      <c r="A272">
        <v>14</v>
      </c>
      <c r="B272">
        <v>9</v>
      </c>
      <c r="K272">
        <f t="shared" si="11"/>
        <v>271</v>
      </c>
      <c r="L272">
        <v>19</v>
      </c>
      <c r="M272">
        <v>0</v>
      </c>
      <c r="P272">
        <v>308</v>
      </c>
      <c r="Q272">
        <f t="shared" si="12"/>
        <v>1</v>
      </c>
    </row>
    <row r="273" spans="1:17" x14ac:dyDescent="0.25">
      <c r="A273">
        <v>193</v>
      </c>
      <c r="B273">
        <v>2</v>
      </c>
      <c r="K273">
        <f t="shared" si="11"/>
        <v>272</v>
      </c>
      <c r="L273">
        <v>19</v>
      </c>
      <c r="M273">
        <v>0</v>
      </c>
      <c r="P273">
        <v>311</v>
      </c>
      <c r="Q273">
        <f t="shared" si="12"/>
        <v>1</v>
      </c>
    </row>
    <row r="274" spans="1:17" x14ac:dyDescent="0.25">
      <c r="A274">
        <v>206</v>
      </c>
      <c r="B274">
        <v>1</v>
      </c>
      <c r="K274">
        <f t="shared" si="11"/>
        <v>273</v>
      </c>
      <c r="L274">
        <v>19</v>
      </c>
      <c r="M274">
        <v>0</v>
      </c>
      <c r="P274">
        <v>314</v>
      </c>
      <c r="Q274">
        <f t="shared" si="12"/>
        <v>2</v>
      </c>
    </row>
    <row r="275" spans="1:17" x14ac:dyDescent="0.25">
      <c r="A275">
        <v>351</v>
      </c>
      <c r="B275">
        <v>7</v>
      </c>
      <c r="K275">
        <f t="shared" si="11"/>
        <v>274</v>
      </c>
      <c r="L275">
        <v>19</v>
      </c>
      <c r="M275">
        <v>0</v>
      </c>
      <c r="P275">
        <v>315</v>
      </c>
      <c r="Q275">
        <f t="shared" si="12"/>
        <v>1</v>
      </c>
    </row>
    <row r="276" spans="1:17" x14ac:dyDescent="0.25">
      <c r="A276">
        <v>50</v>
      </c>
      <c r="B276">
        <v>2</v>
      </c>
      <c r="K276">
        <f t="shared" si="11"/>
        <v>275</v>
      </c>
      <c r="L276">
        <v>19</v>
      </c>
      <c r="M276">
        <v>0</v>
      </c>
      <c r="P276">
        <v>316</v>
      </c>
      <c r="Q276">
        <f t="shared" si="12"/>
        <v>1</v>
      </c>
    </row>
    <row r="277" spans="1:17" x14ac:dyDescent="0.25">
      <c r="A277">
        <v>184</v>
      </c>
      <c r="B277">
        <v>8</v>
      </c>
      <c r="K277">
        <f t="shared" si="11"/>
        <v>276</v>
      </c>
      <c r="L277">
        <v>19</v>
      </c>
      <c r="M277">
        <v>0</v>
      </c>
      <c r="P277">
        <v>320</v>
      </c>
      <c r="Q277">
        <f t="shared" si="12"/>
        <v>1</v>
      </c>
    </row>
    <row r="278" spans="1:17" x14ac:dyDescent="0.25">
      <c r="A278">
        <v>196</v>
      </c>
      <c r="B278">
        <v>2</v>
      </c>
      <c r="K278">
        <f t="shared" si="11"/>
        <v>277</v>
      </c>
      <c r="L278">
        <v>19</v>
      </c>
      <c r="M278">
        <v>0</v>
      </c>
      <c r="P278">
        <v>321</v>
      </c>
      <c r="Q278">
        <f t="shared" si="12"/>
        <v>3</v>
      </c>
    </row>
    <row r="279" spans="1:17" x14ac:dyDescent="0.25">
      <c r="A279">
        <v>229</v>
      </c>
      <c r="B279">
        <v>2</v>
      </c>
      <c r="K279">
        <f t="shared" si="11"/>
        <v>278</v>
      </c>
      <c r="L279">
        <v>19</v>
      </c>
      <c r="M279">
        <v>0</v>
      </c>
      <c r="P279">
        <v>322</v>
      </c>
      <c r="Q279">
        <f t="shared" si="12"/>
        <v>1</v>
      </c>
    </row>
    <row r="280" spans="1:17" x14ac:dyDescent="0.25">
      <c r="A280">
        <v>67</v>
      </c>
      <c r="B280">
        <v>7</v>
      </c>
      <c r="K280">
        <f t="shared" si="11"/>
        <v>279</v>
      </c>
      <c r="L280">
        <v>19</v>
      </c>
      <c r="M280">
        <v>0</v>
      </c>
      <c r="P280">
        <v>325</v>
      </c>
      <c r="Q280">
        <f t="shared" si="12"/>
        <v>3</v>
      </c>
    </row>
    <row r="281" spans="1:17" x14ac:dyDescent="0.25">
      <c r="A281">
        <v>95</v>
      </c>
      <c r="B281">
        <v>2</v>
      </c>
      <c r="K281">
        <f t="shared" si="11"/>
        <v>280</v>
      </c>
      <c r="L281">
        <v>19</v>
      </c>
      <c r="M281">
        <v>0</v>
      </c>
      <c r="P281">
        <v>328</v>
      </c>
      <c r="Q281">
        <f t="shared" si="12"/>
        <v>1</v>
      </c>
    </row>
    <row r="282" spans="1:17" x14ac:dyDescent="0.25">
      <c r="A282">
        <v>62</v>
      </c>
      <c r="B282">
        <v>1</v>
      </c>
      <c r="K282">
        <f t="shared" si="11"/>
        <v>281</v>
      </c>
      <c r="L282">
        <v>19</v>
      </c>
      <c r="M282">
        <v>0</v>
      </c>
      <c r="P282">
        <v>329</v>
      </c>
      <c r="Q282">
        <f t="shared" si="12"/>
        <v>2</v>
      </c>
    </row>
    <row r="283" spans="1:17" x14ac:dyDescent="0.25">
      <c r="A283">
        <v>73</v>
      </c>
      <c r="B283">
        <v>6</v>
      </c>
      <c r="K283">
        <f t="shared" si="11"/>
        <v>282</v>
      </c>
      <c r="L283">
        <v>19</v>
      </c>
      <c r="M283">
        <v>0</v>
      </c>
      <c r="P283">
        <v>332</v>
      </c>
      <c r="Q283">
        <f t="shared" si="12"/>
        <v>1</v>
      </c>
    </row>
    <row r="284" spans="1:17" x14ac:dyDescent="0.25">
      <c r="A284">
        <v>43</v>
      </c>
      <c r="B284">
        <v>0</v>
      </c>
      <c r="K284">
        <f t="shared" si="11"/>
        <v>283</v>
      </c>
      <c r="L284">
        <v>20</v>
      </c>
      <c r="M284">
        <v>0</v>
      </c>
      <c r="P284">
        <v>335</v>
      </c>
      <c r="Q284">
        <f t="shared" si="12"/>
        <v>1</v>
      </c>
    </row>
    <row r="285" spans="1:17" x14ac:dyDescent="0.25">
      <c r="A285">
        <v>70</v>
      </c>
      <c r="B285">
        <v>13</v>
      </c>
      <c r="K285">
        <f t="shared" si="11"/>
        <v>284</v>
      </c>
      <c r="L285">
        <v>20</v>
      </c>
      <c r="M285">
        <v>0</v>
      </c>
      <c r="P285">
        <v>336</v>
      </c>
      <c r="Q285">
        <f t="shared" si="12"/>
        <v>2</v>
      </c>
    </row>
    <row r="286" spans="1:17" x14ac:dyDescent="0.25">
      <c r="A286">
        <v>271</v>
      </c>
      <c r="B286">
        <v>0</v>
      </c>
      <c r="K286">
        <f t="shared" si="11"/>
        <v>285</v>
      </c>
      <c r="L286">
        <v>20</v>
      </c>
      <c r="M286">
        <v>0</v>
      </c>
      <c r="P286">
        <v>337</v>
      </c>
      <c r="Q286">
        <f t="shared" si="12"/>
        <v>2</v>
      </c>
    </row>
    <row r="287" spans="1:17" x14ac:dyDescent="0.25">
      <c r="A287">
        <v>55</v>
      </c>
      <c r="B287">
        <v>8</v>
      </c>
      <c r="K287">
        <f t="shared" si="11"/>
        <v>286</v>
      </c>
      <c r="L287">
        <v>20</v>
      </c>
      <c r="M287">
        <v>0</v>
      </c>
      <c r="P287">
        <v>339</v>
      </c>
      <c r="Q287">
        <f t="shared" si="12"/>
        <v>1</v>
      </c>
    </row>
    <row r="288" spans="1:17" x14ac:dyDescent="0.25">
      <c r="A288">
        <v>35</v>
      </c>
      <c r="B288">
        <v>1</v>
      </c>
      <c r="K288">
        <f t="shared" si="11"/>
        <v>287</v>
      </c>
      <c r="L288">
        <v>20</v>
      </c>
      <c r="M288">
        <v>0</v>
      </c>
      <c r="P288">
        <v>340</v>
      </c>
      <c r="Q288">
        <f t="shared" si="12"/>
        <v>3</v>
      </c>
    </row>
    <row r="289" spans="1:17" x14ac:dyDescent="0.25">
      <c r="A289">
        <v>22</v>
      </c>
      <c r="B289">
        <v>0</v>
      </c>
      <c r="K289">
        <f t="shared" si="11"/>
        <v>288</v>
      </c>
      <c r="L289">
        <v>20</v>
      </c>
      <c r="M289">
        <v>0</v>
      </c>
      <c r="P289">
        <v>342</v>
      </c>
      <c r="Q289">
        <f t="shared" si="12"/>
        <v>1</v>
      </c>
    </row>
    <row r="290" spans="1:17" x14ac:dyDescent="0.25">
      <c r="A290">
        <v>38</v>
      </c>
      <c r="B290">
        <v>5</v>
      </c>
      <c r="K290">
        <f t="shared" si="11"/>
        <v>289</v>
      </c>
      <c r="L290">
        <v>20</v>
      </c>
      <c r="M290">
        <v>0</v>
      </c>
      <c r="P290">
        <v>343</v>
      </c>
      <c r="Q290">
        <f t="shared" si="12"/>
        <v>1</v>
      </c>
    </row>
    <row r="291" spans="1:17" x14ac:dyDescent="0.25">
      <c r="A291">
        <v>15</v>
      </c>
      <c r="B291">
        <v>1</v>
      </c>
      <c r="K291">
        <f t="shared" si="11"/>
        <v>290</v>
      </c>
      <c r="L291">
        <v>20</v>
      </c>
      <c r="M291">
        <v>0</v>
      </c>
      <c r="P291">
        <v>345</v>
      </c>
      <c r="Q291">
        <f t="shared" si="12"/>
        <v>1</v>
      </c>
    </row>
    <row r="292" spans="1:17" x14ac:dyDescent="0.25">
      <c r="A292">
        <v>7</v>
      </c>
      <c r="B292">
        <v>0</v>
      </c>
      <c r="K292">
        <f t="shared" si="11"/>
        <v>291</v>
      </c>
      <c r="L292">
        <v>20</v>
      </c>
      <c r="M292">
        <v>0</v>
      </c>
      <c r="P292">
        <v>348</v>
      </c>
      <c r="Q292">
        <f t="shared" si="12"/>
        <v>1</v>
      </c>
    </row>
    <row r="293" spans="1:17" x14ac:dyDescent="0.25">
      <c r="A293">
        <v>241</v>
      </c>
      <c r="B293">
        <v>0</v>
      </c>
      <c r="K293">
        <f t="shared" si="11"/>
        <v>292</v>
      </c>
      <c r="L293">
        <v>20</v>
      </c>
      <c r="M293">
        <v>0</v>
      </c>
      <c r="P293">
        <v>350</v>
      </c>
      <c r="Q293">
        <f t="shared" si="12"/>
        <v>1</v>
      </c>
    </row>
    <row r="294" spans="1:17" x14ac:dyDescent="0.25">
      <c r="A294">
        <v>55</v>
      </c>
      <c r="B294">
        <v>0</v>
      </c>
      <c r="K294">
        <f t="shared" si="11"/>
        <v>293</v>
      </c>
      <c r="L294">
        <v>20</v>
      </c>
      <c r="M294">
        <v>0</v>
      </c>
      <c r="P294">
        <v>351</v>
      </c>
      <c r="Q294">
        <f t="shared" si="12"/>
        <v>1</v>
      </c>
    </row>
    <row r="295" spans="1:17" x14ac:dyDescent="0.25">
      <c r="A295">
        <v>171</v>
      </c>
      <c r="B295">
        <v>121</v>
      </c>
      <c r="K295">
        <f t="shared" si="11"/>
        <v>294</v>
      </c>
      <c r="L295">
        <v>20</v>
      </c>
      <c r="M295">
        <v>0</v>
      </c>
      <c r="P295">
        <v>352</v>
      </c>
      <c r="Q295">
        <f t="shared" si="12"/>
        <v>1</v>
      </c>
    </row>
    <row r="296" spans="1:17" x14ac:dyDescent="0.25">
      <c r="A296">
        <v>208</v>
      </c>
      <c r="B296">
        <v>0</v>
      </c>
      <c r="K296">
        <f t="shared" si="11"/>
        <v>295</v>
      </c>
      <c r="L296">
        <v>20</v>
      </c>
      <c r="M296">
        <v>0</v>
      </c>
      <c r="P296">
        <v>353</v>
      </c>
      <c r="Q296">
        <f t="shared" si="12"/>
        <v>1</v>
      </c>
    </row>
    <row r="297" spans="1:17" x14ac:dyDescent="0.25">
      <c r="A297">
        <v>21</v>
      </c>
      <c r="B297">
        <v>0</v>
      </c>
      <c r="K297">
        <f t="shared" si="11"/>
        <v>296</v>
      </c>
      <c r="L297">
        <v>20</v>
      </c>
      <c r="M297">
        <v>0</v>
      </c>
      <c r="P297">
        <v>354</v>
      </c>
      <c r="Q297">
        <f t="shared" si="12"/>
        <v>2</v>
      </c>
    </row>
    <row r="298" spans="1:17" x14ac:dyDescent="0.25">
      <c r="A298">
        <v>25</v>
      </c>
      <c r="B298">
        <v>0</v>
      </c>
      <c r="K298">
        <f t="shared" si="11"/>
        <v>297</v>
      </c>
      <c r="L298">
        <v>20</v>
      </c>
      <c r="M298">
        <v>0</v>
      </c>
      <c r="P298">
        <v>356</v>
      </c>
      <c r="Q298">
        <f t="shared" si="12"/>
        <v>1</v>
      </c>
    </row>
    <row r="299" spans="1:17" x14ac:dyDescent="0.25">
      <c r="A299">
        <v>52</v>
      </c>
      <c r="B299">
        <v>3</v>
      </c>
      <c r="K299">
        <f t="shared" si="11"/>
        <v>298</v>
      </c>
      <c r="L299">
        <v>20</v>
      </c>
      <c r="M299">
        <v>0</v>
      </c>
      <c r="P299">
        <v>361</v>
      </c>
      <c r="Q299">
        <f t="shared" si="12"/>
        <v>1</v>
      </c>
    </row>
    <row r="300" spans="1:17" x14ac:dyDescent="0.25">
      <c r="A300">
        <v>104</v>
      </c>
      <c r="B300">
        <v>0</v>
      </c>
      <c r="K300">
        <f t="shared" si="11"/>
        <v>299</v>
      </c>
      <c r="L300">
        <v>20</v>
      </c>
      <c r="M300">
        <v>0</v>
      </c>
      <c r="P300">
        <v>364</v>
      </c>
      <c r="Q300">
        <f t="shared" si="12"/>
        <v>1</v>
      </c>
    </row>
    <row r="301" spans="1:17" x14ac:dyDescent="0.25">
      <c r="A301">
        <v>73</v>
      </c>
      <c r="B301">
        <v>1</v>
      </c>
      <c r="K301">
        <f t="shared" si="11"/>
        <v>300</v>
      </c>
      <c r="L301">
        <v>20</v>
      </c>
      <c r="M301">
        <v>0</v>
      </c>
      <c r="P301">
        <v>365</v>
      </c>
      <c r="Q301">
        <f t="shared" si="12"/>
        <v>1</v>
      </c>
    </row>
    <row r="302" spans="1:17" x14ac:dyDescent="0.25">
      <c r="A302">
        <v>34</v>
      </c>
      <c r="B302">
        <v>1</v>
      </c>
      <c r="K302">
        <f t="shared" si="11"/>
        <v>301</v>
      </c>
      <c r="L302">
        <v>20</v>
      </c>
      <c r="M302">
        <v>0</v>
      </c>
      <c r="P302">
        <v>369</v>
      </c>
      <c r="Q302">
        <f t="shared" si="12"/>
        <v>2</v>
      </c>
    </row>
    <row r="303" spans="1:17" x14ac:dyDescent="0.25">
      <c r="A303">
        <v>56</v>
      </c>
      <c r="B303">
        <v>3</v>
      </c>
      <c r="K303">
        <f t="shared" si="11"/>
        <v>302</v>
      </c>
      <c r="L303">
        <v>20</v>
      </c>
      <c r="M303">
        <v>0</v>
      </c>
      <c r="P303">
        <v>372</v>
      </c>
      <c r="Q303">
        <f t="shared" si="12"/>
        <v>1</v>
      </c>
    </row>
    <row r="304" spans="1:17" x14ac:dyDescent="0.25">
      <c r="A304">
        <v>31</v>
      </c>
      <c r="B304">
        <v>9</v>
      </c>
      <c r="K304">
        <f t="shared" si="11"/>
        <v>303</v>
      </c>
      <c r="L304">
        <v>20</v>
      </c>
      <c r="M304">
        <v>0</v>
      </c>
      <c r="P304">
        <v>375</v>
      </c>
      <c r="Q304">
        <f t="shared" si="12"/>
        <v>2</v>
      </c>
    </row>
    <row r="305" spans="1:17" x14ac:dyDescent="0.25">
      <c r="A305">
        <v>84</v>
      </c>
      <c r="B305">
        <v>0</v>
      </c>
      <c r="K305">
        <f t="shared" si="11"/>
        <v>304</v>
      </c>
      <c r="L305">
        <v>20</v>
      </c>
      <c r="M305">
        <v>0</v>
      </c>
      <c r="P305">
        <v>376</v>
      </c>
      <c r="Q305">
        <f t="shared" si="12"/>
        <v>1</v>
      </c>
    </row>
    <row r="306" spans="1:17" x14ac:dyDescent="0.25">
      <c r="A306">
        <v>130</v>
      </c>
      <c r="B306">
        <v>0</v>
      </c>
      <c r="K306">
        <f t="shared" si="11"/>
        <v>305</v>
      </c>
      <c r="L306">
        <v>20</v>
      </c>
      <c r="M306">
        <v>0</v>
      </c>
      <c r="P306">
        <v>379</v>
      </c>
      <c r="Q306">
        <f t="shared" si="12"/>
        <v>2</v>
      </c>
    </row>
    <row r="307" spans="1:17" x14ac:dyDescent="0.25">
      <c r="A307">
        <v>12</v>
      </c>
      <c r="B307">
        <v>0</v>
      </c>
      <c r="K307">
        <f t="shared" si="11"/>
        <v>306</v>
      </c>
      <c r="L307">
        <v>20</v>
      </c>
      <c r="M307">
        <v>0</v>
      </c>
      <c r="P307">
        <v>380</v>
      </c>
      <c r="Q307">
        <f t="shared" si="12"/>
        <v>1</v>
      </c>
    </row>
    <row r="308" spans="1:17" x14ac:dyDescent="0.25">
      <c r="A308">
        <v>23</v>
      </c>
      <c r="B308">
        <v>39</v>
      </c>
      <c r="K308">
        <f t="shared" si="11"/>
        <v>307</v>
      </c>
      <c r="L308">
        <v>20</v>
      </c>
      <c r="M308">
        <v>0</v>
      </c>
      <c r="P308">
        <v>383</v>
      </c>
      <c r="Q308">
        <f t="shared" si="12"/>
        <v>1</v>
      </c>
    </row>
    <row r="309" spans="1:17" x14ac:dyDescent="0.25">
      <c r="A309">
        <v>158</v>
      </c>
      <c r="B309">
        <v>1</v>
      </c>
      <c r="K309">
        <f t="shared" si="11"/>
        <v>308</v>
      </c>
      <c r="L309">
        <v>20</v>
      </c>
      <c r="M309">
        <v>0</v>
      </c>
      <c r="P309">
        <v>385</v>
      </c>
      <c r="Q309">
        <f t="shared" si="12"/>
        <v>1</v>
      </c>
    </row>
    <row r="310" spans="1:17" x14ac:dyDescent="0.25">
      <c r="A310">
        <v>30</v>
      </c>
      <c r="B310">
        <v>0</v>
      </c>
      <c r="K310">
        <f t="shared" si="11"/>
        <v>309</v>
      </c>
      <c r="L310">
        <v>20</v>
      </c>
      <c r="M310">
        <v>0</v>
      </c>
      <c r="P310">
        <v>388</v>
      </c>
      <c r="Q310">
        <f t="shared" si="12"/>
        <v>1</v>
      </c>
    </row>
    <row r="311" spans="1:17" x14ac:dyDescent="0.25">
      <c r="A311">
        <v>18</v>
      </c>
      <c r="B311">
        <v>3</v>
      </c>
      <c r="K311">
        <f t="shared" si="11"/>
        <v>310</v>
      </c>
      <c r="L311">
        <v>20</v>
      </c>
      <c r="M311">
        <v>0</v>
      </c>
      <c r="P311">
        <v>389</v>
      </c>
      <c r="Q311">
        <f t="shared" si="12"/>
        <v>1</v>
      </c>
    </row>
    <row r="312" spans="1:17" x14ac:dyDescent="0.25">
      <c r="A312">
        <v>29</v>
      </c>
      <c r="B312">
        <v>1</v>
      </c>
      <c r="K312">
        <f t="shared" si="11"/>
        <v>311</v>
      </c>
      <c r="L312">
        <v>20</v>
      </c>
      <c r="M312">
        <v>0</v>
      </c>
      <c r="P312">
        <v>391</v>
      </c>
      <c r="Q312">
        <f t="shared" si="12"/>
        <v>1</v>
      </c>
    </row>
    <row r="313" spans="1:17" x14ac:dyDescent="0.25">
      <c r="A313">
        <v>31</v>
      </c>
      <c r="B313">
        <v>9</v>
      </c>
      <c r="K313">
        <f t="shared" si="11"/>
        <v>312</v>
      </c>
      <c r="L313">
        <v>20</v>
      </c>
      <c r="M313">
        <v>0</v>
      </c>
      <c r="P313">
        <v>392</v>
      </c>
      <c r="Q313">
        <f t="shared" si="12"/>
        <v>3</v>
      </c>
    </row>
    <row r="314" spans="1:17" x14ac:dyDescent="0.25">
      <c r="A314">
        <v>173</v>
      </c>
      <c r="B314">
        <v>0</v>
      </c>
      <c r="K314">
        <f t="shared" si="11"/>
        <v>313</v>
      </c>
      <c r="L314">
        <v>20</v>
      </c>
      <c r="M314">
        <v>0</v>
      </c>
      <c r="P314">
        <v>394</v>
      </c>
      <c r="Q314">
        <f t="shared" si="12"/>
        <v>1</v>
      </c>
    </row>
    <row r="315" spans="1:17" x14ac:dyDescent="0.25">
      <c r="A315">
        <v>17</v>
      </c>
      <c r="B315">
        <v>25</v>
      </c>
      <c r="K315">
        <f t="shared" si="11"/>
        <v>314</v>
      </c>
      <c r="L315">
        <v>20</v>
      </c>
      <c r="M315">
        <v>0</v>
      </c>
      <c r="P315">
        <v>398</v>
      </c>
      <c r="Q315">
        <f t="shared" si="12"/>
        <v>2</v>
      </c>
    </row>
    <row r="316" spans="1:17" x14ac:dyDescent="0.25">
      <c r="A316">
        <v>48</v>
      </c>
      <c r="B316">
        <v>1</v>
      </c>
      <c r="K316">
        <f t="shared" si="11"/>
        <v>315</v>
      </c>
      <c r="L316">
        <v>20</v>
      </c>
      <c r="M316">
        <v>0</v>
      </c>
      <c r="P316">
        <v>402</v>
      </c>
      <c r="Q316">
        <f t="shared" si="12"/>
        <v>1</v>
      </c>
    </row>
    <row r="317" spans="1:17" x14ac:dyDescent="0.25">
      <c r="A317">
        <v>59</v>
      </c>
      <c r="B317">
        <v>1</v>
      </c>
      <c r="K317">
        <f t="shared" si="11"/>
        <v>316</v>
      </c>
      <c r="L317">
        <v>20</v>
      </c>
      <c r="M317">
        <v>0</v>
      </c>
      <c r="P317">
        <v>403</v>
      </c>
      <c r="Q317">
        <f t="shared" si="12"/>
        <v>1</v>
      </c>
    </row>
    <row r="318" spans="1:17" x14ac:dyDescent="0.25">
      <c r="A318">
        <v>39</v>
      </c>
      <c r="B318">
        <v>1</v>
      </c>
      <c r="K318">
        <f t="shared" si="11"/>
        <v>317</v>
      </c>
      <c r="L318">
        <v>20</v>
      </c>
      <c r="M318">
        <v>0</v>
      </c>
      <c r="P318">
        <v>404</v>
      </c>
      <c r="Q318">
        <f t="shared" si="12"/>
        <v>2</v>
      </c>
    </row>
    <row r="319" spans="1:17" x14ac:dyDescent="0.25">
      <c r="A319">
        <v>59</v>
      </c>
      <c r="B319">
        <v>0</v>
      </c>
      <c r="K319">
        <f t="shared" si="11"/>
        <v>318</v>
      </c>
      <c r="L319">
        <v>21</v>
      </c>
      <c r="M319">
        <v>0</v>
      </c>
      <c r="P319">
        <v>405</v>
      </c>
      <c r="Q319">
        <f t="shared" si="12"/>
        <v>2</v>
      </c>
    </row>
    <row r="320" spans="1:17" x14ac:dyDescent="0.25">
      <c r="A320">
        <v>60</v>
      </c>
      <c r="B320">
        <v>6</v>
      </c>
      <c r="K320">
        <f t="shared" si="11"/>
        <v>319</v>
      </c>
      <c r="L320">
        <v>21</v>
      </c>
      <c r="M320">
        <v>0</v>
      </c>
      <c r="P320">
        <v>406</v>
      </c>
      <c r="Q320">
        <f t="shared" si="12"/>
        <v>1</v>
      </c>
    </row>
    <row r="321" spans="1:17" x14ac:dyDescent="0.25">
      <c r="A321">
        <v>20</v>
      </c>
      <c r="B321">
        <v>1</v>
      </c>
      <c r="K321">
        <f t="shared" si="11"/>
        <v>320</v>
      </c>
      <c r="L321">
        <v>21</v>
      </c>
      <c r="M321">
        <v>0</v>
      </c>
      <c r="P321">
        <v>410</v>
      </c>
      <c r="Q321">
        <f t="shared" si="12"/>
        <v>1</v>
      </c>
    </row>
    <row r="322" spans="1:17" x14ac:dyDescent="0.25">
      <c r="A322">
        <v>2</v>
      </c>
      <c r="B322">
        <v>18</v>
      </c>
      <c r="K322">
        <f t="shared" si="11"/>
        <v>321</v>
      </c>
      <c r="L322">
        <v>21</v>
      </c>
      <c r="M322">
        <v>0</v>
      </c>
      <c r="P322">
        <v>413</v>
      </c>
      <c r="Q322">
        <f t="shared" si="12"/>
        <v>1</v>
      </c>
    </row>
    <row r="323" spans="1:17" x14ac:dyDescent="0.25">
      <c r="A323">
        <v>315</v>
      </c>
      <c r="B323">
        <v>9</v>
      </c>
      <c r="K323">
        <f t="shared" ref="K323:K386" si="13">ROW()-1</f>
        <v>322</v>
      </c>
      <c r="L323">
        <v>21</v>
      </c>
      <c r="M323">
        <v>0</v>
      </c>
      <c r="P323">
        <v>415</v>
      </c>
      <c r="Q323">
        <f t="shared" ref="Q323:Q386" si="14">COUNTIF(L:L,P323)</f>
        <v>2</v>
      </c>
    </row>
    <row r="324" spans="1:17" x14ac:dyDescent="0.25">
      <c r="A324">
        <v>2174</v>
      </c>
      <c r="B324">
        <v>4</v>
      </c>
      <c r="K324">
        <f t="shared" si="13"/>
        <v>323</v>
      </c>
      <c r="L324">
        <v>21</v>
      </c>
      <c r="M324">
        <v>0</v>
      </c>
      <c r="P324">
        <v>424</v>
      </c>
      <c r="Q324">
        <f t="shared" si="14"/>
        <v>1</v>
      </c>
    </row>
    <row r="325" spans="1:17" x14ac:dyDescent="0.25">
      <c r="A325">
        <v>152</v>
      </c>
      <c r="B325">
        <v>7</v>
      </c>
      <c r="K325">
        <f t="shared" si="13"/>
        <v>324</v>
      </c>
      <c r="L325">
        <v>21</v>
      </c>
      <c r="M325">
        <v>0</v>
      </c>
      <c r="P325">
        <v>426</v>
      </c>
      <c r="Q325">
        <f t="shared" si="14"/>
        <v>2</v>
      </c>
    </row>
    <row r="326" spans="1:17" x14ac:dyDescent="0.25">
      <c r="A326">
        <v>1021</v>
      </c>
      <c r="B326">
        <v>29</v>
      </c>
      <c r="K326">
        <f t="shared" si="13"/>
        <v>325</v>
      </c>
      <c r="L326">
        <v>21</v>
      </c>
      <c r="M326">
        <v>0</v>
      </c>
      <c r="P326">
        <v>429</v>
      </c>
      <c r="Q326">
        <f t="shared" si="14"/>
        <v>1</v>
      </c>
    </row>
    <row r="327" spans="1:17" x14ac:dyDescent="0.25">
      <c r="A327">
        <v>237</v>
      </c>
      <c r="B327">
        <v>12</v>
      </c>
      <c r="K327">
        <f t="shared" si="13"/>
        <v>326</v>
      </c>
      <c r="L327">
        <v>21</v>
      </c>
      <c r="M327">
        <v>0</v>
      </c>
      <c r="P327">
        <v>433</v>
      </c>
      <c r="Q327">
        <f t="shared" si="14"/>
        <v>1</v>
      </c>
    </row>
    <row r="328" spans="1:17" x14ac:dyDescent="0.25">
      <c r="A328">
        <v>27</v>
      </c>
      <c r="B328">
        <v>4</v>
      </c>
      <c r="K328">
        <f t="shared" si="13"/>
        <v>327</v>
      </c>
      <c r="L328">
        <v>21</v>
      </c>
      <c r="M328">
        <v>0</v>
      </c>
      <c r="P328">
        <v>437</v>
      </c>
      <c r="Q328">
        <f t="shared" si="14"/>
        <v>1</v>
      </c>
    </row>
    <row r="329" spans="1:17" x14ac:dyDescent="0.25">
      <c r="A329">
        <v>17</v>
      </c>
      <c r="B329">
        <v>28</v>
      </c>
      <c r="K329">
        <f t="shared" si="13"/>
        <v>328</v>
      </c>
      <c r="L329">
        <v>21</v>
      </c>
      <c r="M329">
        <v>0</v>
      </c>
      <c r="P329">
        <v>438</v>
      </c>
      <c r="Q329">
        <f t="shared" si="14"/>
        <v>1</v>
      </c>
    </row>
    <row r="330" spans="1:17" x14ac:dyDescent="0.25">
      <c r="A330">
        <v>27</v>
      </c>
      <c r="B330">
        <v>25</v>
      </c>
      <c r="K330">
        <f t="shared" si="13"/>
        <v>329</v>
      </c>
      <c r="L330">
        <v>21</v>
      </c>
      <c r="M330">
        <v>0</v>
      </c>
      <c r="P330">
        <v>441</v>
      </c>
      <c r="Q330">
        <f t="shared" si="14"/>
        <v>1</v>
      </c>
    </row>
    <row r="331" spans="1:17" x14ac:dyDescent="0.25">
      <c r="A331">
        <v>82</v>
      </c>
      <c r="B331">
        <v>28</v>
      </c>
      <c r="K331">
        <f t="shared" si="13"/>
        <v>330</v>
      </c>
      <c r="L331">
        <v>21</v>
      </c>
      <c r="M331">
        <v>0</v>
      </c>
      <c r="P331">
        <v>443</v>
      </c>
      <c r="Q331">
        <f t="shared" si="14"/>
        <v>1</v>
      </c>
    </row>
    <row r="332" spans="1:17" x14ac:dyDescent="0.25">
      <c r="A332">
        <v>48</v>
      </c>
      <c r="B332">
        <v>310</v>
      </c>
      <c r="K332">
        <f t="shared" si="13"/>
        <v>331</v>
      </c>
      <c r="L332">
        <v>21</v>
      </c>
      <c r="M332">
        <v>0</v>
      </c>
      <c r="P332">
        <v>445</v>
      </c>
      <c r="Q332">
        <f t="shared" si="14"/>
        <v>1</v>
      </c>
    </row>
    <row r="333" spans="1:17" x14ac:dyDescent="0.25">
      <c r="A333">
        <v>105</v>
      </c>
      <c r="B333">
        <v>15</v>
      </c>
      <c r="K333">
        <f t="shared" si="13"/>
        <v>332</v>
      </c>
      <c r="L333">
        <v>21</v>
      </c>
      <c r="M333">
        <v>0</v>
      </c>
      <c r="P333">
        <v>447</v>
      </c>
      <c r="Q333">
        <f t="shared" si="14"/>
        <v>1</v>
      </c>
    </row>
    <row r="334" spans="1:17" x14ac:dyDescent="0.25">
      <c r="A334">
        <v>28</v>
      </c>
      <c r="B334">
        <v>215</v>
      </c>
      <c r="K334">
        <f t="shared" si="13"/>
        <v>333</v>
      </c>
      <c r="L334">
        <v>21</v>
      </c>
      <c r="M334">
        <v>0</v>
      </c>
      <c r="P334">
        <v>450</v>
      </c>
      <c r="Q334">
        <f t="shared" si="14"/>
        <v>1</v>
      </c>
    </row>
    <row r="335" spans="1:17" x14ac:dyDescent="0.25">
      <c r="A335">
        <v>1107</v>
      </c>
      <c r="B335">
        <v>3</v>
      </c>
      <c r="K335">
        <f t="shared" si="13"/>
        <v>334</v>
      </c>
      <c r="L335">
        <v>21</v>
      </c>
      <c r="M335">
        <v>0</v>
      </c>
      <c r="P335">
        <v>452</v>
      </c>
      <c r="Q335">
        <f t="shared" si="14"/>
        <v>1</v>
      </c>
    </row>
    <row r="336" spans="1:17" x14ac:dyDescent="0.25">
      <c r="A336">
        <v>1013</v>
      </c>
      <c r="B336">
        <v>2</v>
      </c>
      <c r="K336">
        <f t="shared" si="13"/>
        <v>335</v>
      </c>
      <c r="L336">
        <v>21</v>
      </c>
      <c r="M336">
        <v>0</v>
      </c>
      <c r="P336">
        <v>454</v>
      </c>
      <c r="Q336">
        <f t="shared" si="14"/>
        <v>1</v>
      </c>
    </row>
    <row r="337" spans="1:17" x14ac:dyDescent="0.25">
      <c r="A337">
        <v>274</v>
      </c>
      <c r="B337">
        <v>26</v>
      </c>
      <c r="K337">
        <f t="shared" si="13"/>
        <v>336</v>
      </c>
      <c r="L337">
        <v>21</v>
      </c>
      <c r="M337">
        <v>0</v>
      </c>
      <c r="P337">
        <v>455</v>
      </c>
      <c r="Q337">
        <f t="shared" si="14"/>
        <v>1</v>
      </c>
    </row>
    <row r="338" spans="1:17" x14ac:dyDescent="0.25">
      <c r="A338">
        <v>87</v>
      </c>
      <c r="B338">
        <v>24</v>
      </c>
      <c r="K338">
        <f t="shared" si="13"/>
        <v>337</v>
      </c>
      <c r="L338">
        <v>21</v>
      </c>
      <c r="M338">
        <v>0</v>
      </c>
      <c r="P338">
        <v>456</v>
      </c>
      <c r="Q338">
        <f t="shared" si="14"/>
        <v>1</v>
      </c>
    </row>
    <row r="339" spans="1:17" x14ac:dyDescent="0.25">
      <c r="A339">
        <v>99</v>
      </c>
      <c r="B339">
        <v>96</v>
      </c>
      <c r="K339">
        <f t="shared" si="13"/>
        <v>338</v>
      </c>
      <c r="L339">
        <v>21</v>
      </c>
      <c r="M339">
        <v>0</v>
      </c>
      <c r="P339">
        <v>465</v>
      </c>
      <c r="Q339">
        <f t="shared" si="14"/>
        <v>1</v>
      </c>
    </row>
    <row r="340" spans="1:17" x14ac:dyDescent="0.25">
      <c r="A340">
        <v>276</v>
      </c>
      <c r="B340">
        <v>17</v>
      </c>
      <c r="K340">
        <f t="shared" si="13"/>
        <v>339</v>
      </c>
      <c r="L340">
        <v>21</v>
      </c>
      <c r="M340">
        <v>0</v>
      </c>
      <c r="P340">
        <v>467</v>
      </c>
      <c r="Q340">
        <f t="shared" si="14"/>
        <v>1</v>
      </c>
    </row>
    <row r="341" spans="1:17" x14ac:dyDescent="0.25">
      <c r="A341">
        <v>21</v>
      </c>
      <c r="B341">
        <v>94</v>
      </c>
      <c r="K341">
        <f t="shared" si="13"/>
        <v>340</v>
      </c>
      <c r="L341">
        <v>21</v>
      </c>
      <c r="M341">
        <v>0</v>
      </c>
      <c r="P341">
        <v>470</v>
      </c>
      <c r="Q341">
        <f t="shared" si="14"/>
        <v>1</v>
      </c>
    </row>
    <row r="342" spans="1:17" x14ac:dyDescent="0.25">
      <c r="A342">
        <v>41</v>
      </c>
      <c r="B342">
        <v>129</v>
      </c>
      <c r="K342">
        <f t="shared" si="13"/>
        <v>341</v>
      </c>
      <c r="L342">
        <v>21</v>
      </c>
      <c r="M342">
        <v>0</v>
      </c>
      <c r="P342">
        <v>473</v>
      </c>
      <c r="Q342">
        <f t="shared" si="14"/>
        <v>1</v>
      </c>
    </row>
    <row r="343" spans="1:17" x14ac:dyDescent="0.25">
      <c r="A343">
        <v>119</v>
      </c>
      <c r="B343">
        <v>1</v>
      </c>
      <c r="K343">
        <f t="shared" si="13"/>
        <v>342</v>
      </c>
      <c r="L343">
        <v>21</v>
      </c>
      <c r="M343">
        <v>0</v>
      </c>
      <c r="P343">
        <v>478</v>
      </c>
      <c r="Q343">
        <f t="shared" si="14"/>
        <v>1</v>
      </c>
    </row>
    <row r="344" spans="1:17" x14ac:dyDescent="0.25">
      <c r="A344">
        <v>153</v>
      </c>
      <c r="B344">
        <v>4</v>
      </c>
      <c r="K344">
        <f t="shared" si="13"/>
        <v>343</v>
      </c>
      <c r="L344">
        <v>21</v>
      </c>
      <c r="M344">
        <v>0</v>
      </c>
      <c r="P344">
        <v>479</v>
      </c>
      <c r="Q344">
        <f t="shared" si="14"/>
        <v>1</v>
      </c>
    </row>
    <row r="345" spans="1:17" x14ac:dyDescent="0.25">
      <c r="A345">
        <v>100</v>
      </c>
      <c r="B345">
        <v>3</v>
      </c>
      <c r="K345">
        <f t="shared" si="13"/>
        <v>344</v>
      </c>
      <c r="L345">
        <v>21</v>
      </c>
      <c r="M345">
        <v>0</v>
      </c>
      <c r="P345">
        <v>480</v>
      </c>
      <c r="Q345">
        <f t="shared" si="14"/>
        <v>2</v>
      </c>
    </row>
    <row r="346" spans="1:17" x14ac:dyDescent="0.25">
      <c r="A346">
        <v>143</v>
      </c>
      <c r="B346">
        <v>135</v>
      </c>
      <c r="K346">
        <f t="shared" si="13"/>
        <v>345</v>
      </c>
      <c r="L346">
        <v>21</v>
      </c>
      <c r="M346">
        <v>0</v>
      </c>
      <c r="P346">
        <v>489</v>
      </c>
      <c r="Q346">
        <f t="shared" si="14"/>
        <v>1</v>
      </c>
    </row>
    <row r="347" spans="1:17" x14ac:dyDescent="0.25">
      <c r="A347">
        <v>140</v>
      </c>
      <c r="B347">
        <v>10</v>
      </c>
      <c r="K347">
        <f t="shared" si="13"/>
        <v>346</v>
      </c>
      <c r="L347">
        <v>22</v>
      </c>
      <c r="M347">
        <v>0</v>
      </c>
      <c r="P347">
        <v>493</v>
      </c>
      <c r="Q347">
        <f t="shared" si="14"/>
        <v>2</v>
      </c>
    </row>
    <row r="348" spans="1:17" x14ac:dyDescent="0.25">
      <c r="A348">
        <v>35</v>
      </c>
      <c r="B348">
        <v>0</v>
      </c>
      <c r="K348">
        <f t="shared" si="13"/>
        <v>347</v>
      </c>
      <c r="L348">
        <v>22</v>
      </c>
      <c r="M348">
        <v>0</v>
      </c>
      <c r="P348">
        <v>498</v>
      </c>
      <c r="Q348">
        <f t="shared" si="14"/>
        <v>2</v>
      </c>
    </row>
    <row r="349" spans="1:17" x14ac:dyDescent="0.25">
      <c r="A349">
        <v>149</v>
      </c>
      <c r="B349">
        <v>6</v>
      </c>
      <c r="K349">
        <f t="shared" si="13"/>
        <v>348</v>
      </c>
      <c r="L349">
        <v>22</v>
      </c>
      <c r="M349">
        <v>0</v>
      </c>
      <c r="P349">
        <v>499</v>
      </c>
      <c r="Q349">
        <f t="shared" si="14"/>
        <v>1</v>
      </c>
    </row>
    <row r="350" spans="1:17" x14ac:dyDescent="0.25">
      <c r="A350">
        <v>130</v>
      </c>
      <c r="B350">
        <v>36</v>
      </c>
      <c r="K350">
        <f t="shared" si="13"/>
        <v>349</v>
      </c>
      <c r="L350">
        <v>22</v>
      </c>
      <c r="M350">
        <v>0</v>
      </c>
      <c r="P350">
        <v>508</v>
      </c>
      <c r="Q350">
        <f t="shared" si="14"/>
        <v>3</v>
      </c>
    </row>
    <row r="351" spans="1:17" x14ac:dyDescent="0.25">
      <c r="A351">
        <v>120</v>
      </c>
      <c r="B351">
        <v>336</v>
      </c>
      <c r="K351">
        <f t="shared" si="13"/>
        <v>350</v>
      </c>
      <c r="L351">
        <v>22</v>
      </c>
      <c r="M351">
        <v>0</v>
      </c>
      <c r="P351">
        <v>510</v>
      </c>
      <c r="Q351">
        <f t="shared" si="14"/>
        <v>1</v>
      </c>
    </row>
    <row r="352" spans="1:17" x14ac:dyDescent="0.25">
      <c r="A352">
        <v>265</v>
      </c>
      <c r="B352">
        <v>34</v>
      </c>
      <c r="K352">
        <f t="shared" si="13"/>
        <v>351</v>
      </c>
      <c r="L352">
        <v>22</v>
      </c>
      <c r="M352">
        <v>0</v>
      </c>
      <c r="P352">
        <v>512</v>
      </c>
      <c r="Q352">
        <f t="shared" si="14"/>
        <v>1</v>
      </c>
    </row>
    <row r="353" spans="1:17" x14ac:dyDescent="0.25">
      <c r="A353">
        <v>71</v>
      </c>
      <c r="B353">
        <v>10</v>
      </c>
      <c r="K353">
        <f t="shared" si="13"/>
        <v>352</v>
      </c>
      <c r="L353">
        <v>22</v>
      </c>
      <c r="M353">
        <v>0</v>
      </c>
      <c r="P353">
        <v>514</v>
      </c>
      <c r="Q353">
        <f t="shared" si="14"/>
        <v>1</v>
      </c>
    </row>
    <row r="354" spans="1:17" x14ac:dyDescent="0.25">
      <c r="A354">
        <v>13</v>
      </c>
      <c r="B354">
        <v>201</v>
      </c>
      <c r="K354">
        <f t="shared" si="13"/>
        <v>353</v>
      </c>
      <c r="L354">
        <v>22</v>
      </c>
      <c r="M354">
        <v>0</v>
      </c>
      <c r="P354">
        <v>524</v>
      </c>
      <c r="Q354">
        <f t="shared" si="14"/>
        <v>1</v>
      </c>
    </row>
    <row r="355" spans="1:17" x14ac:dyDescent="0.25">
      <c r="A355">
        <v>169</v>
      </c>
      <c r="B355">
        <v>296</v>
      </c>
      <c r="K355">
        <f t="shared" si="13"/>
        <v>354</v>
      </c>
      <c r="L355">
        <v>22</v>
      </c>
      <c r="M355">
        <v>0</v>
      </c>
      <c r="P355">
        <v>531</v>
      </c>
      <c r="Q355">
        <f t="shared" si="14"/>
        <v>1</v>
      </c>
    </row>
    <row r="356" spans="1:17" x14ac:dyDescent="0.25">
      <c r="A356">
        <v>57</v>
      </c>
      <c r="B356">
        <v>7</v>
      </c>
      <c r="K356">
        <f t="shared" si="13"/>
        <v>355</v>
      </c>
      <c r="L356">
        <v>22</v>
      </c>
      <c r="M356">
        <v>0</v>
      </c>
      <c r="P356">
        <v>537</v>
      </c>
      <c r="Q356">
        <f t="shared" si="14"/>
        <v>2</v>
      </c>
    </row>
    <row r="357" spans="1:17" x14ac:dyDescent="0.25">
      <c r="A357">
        <v>229</v>
      </c>
      <c r="B357">
        <v>7</v>
      </c>
      <c r="K357">
        <f t="shared" si="13"/>
        <v>356</v>
      </c>
      <c r="L357">
        <v>22</v>
      </c>
      <c r="M357">
        <v>0</v>
      </c>
      <c r="P357">
        <v>539</v>
      </c>
      <c r="Q357">
        <f t="shared" si="14"/>
        <v>2</v>
      </c>
    </row>
    <row r="358" spans="1:17" x14ac:dyDescent="0.25">
      <c r="A358">
        <v>108</v>
      </c>
      <c r="B358">
        <v>1</v>
      </c>
      <c r="K358">
        <f t="shared" si="13"/>
        <v>357</v>
      </c>
      <c r="L358">
        <v>22</v>
      </c>
      <c r="M358">
        <v>0</v>
      </c>
      <c r="P358">
        <v>541</v>
      </c>
      <c r="Q358">
        <f t="shared" si="14"/>
        <v>1</v>
      </c>
    </row>
    <row r="359" spans="1:17" x14ac:dyDescent="0.25">
      <c r="A359">
        <v>108</v>
      </c>
      <c r="B359">
        <v>114</v>
      </c>
      <c r="K359">
        <f t="shared" si="13"/>
        <v>358</v>
      </c>
      <c r="L359">
        <v>22</v>
      </c>
      <c r="M359">
        <v>0</v>
      </c>
      <c r="P359">
        <v>549</v>
      </c>
      <c r="Q359">
        <f t="shared" si="14"/>
        <v>1</v>
      </c>
    </row>
    <row r="360" spans="1:17" x14ac:dyDescent="0.25">
      <c r="A360">
        <v>41</v>
      </c>
      <c r="B360">
        <v>29</v>
      </c>
      <c r="K360">
        <f t="shared" si="13"/>
        <v>359</v>
      </c>
      <c r="L360">
        <v>22</v>
      </c>
      <c r="M360">
        <v>0</v>
      </c>
      <c r="P360">
        <v>551</v>
      </c>
      <c r="Q360">
        <f t="shared" si="14"/>
        <v>1</v>
      </c>
    </row>
    <row r="361" spans="1:17" x14ac:dyDescent="0.25">
      <c r="A361">
        <v>139</v>
      </c>
      <c r="B361">
        <v>890</v>
      </c>
      <c r="K361">
        <f t="shared" si="13"/>
        <v>360</v>
      </c>
      <c r="L361">
        <v>22</v>
      </c>
      <c r="M361">
        <v>0</v>
      </c>
      <c r="P361">
        <v>554</v>
      </c>
      <c r="Q361">
        <f t="shared" si="14"/>
        <v>1</v>
      </c>
    </row>
    <row r="362" spans="1:17" x14ac:dyDescent="0.25">
      <c r="A362">
        <v>19</v>
      </c>
      <c r="B362">
        <v>31</v>
      </c>
      <c r="K362">
        <f t="shared" si="13"/>
        <v>361</v>
      </c>
      <c r="L362">
        <v>22</v>
      </c>
      <c r="M362">
        <v>0</v>
      </c>
      <c r="P362">
        <v>555</v>
      </c>
      <c r="Q362">
        <f t="shared" si="14"/>
        <v>2</v>
      </c>
    </row>
    <row r="363" spans="1:17" x14ac:dyDescent="0.25">
      <c r="A363">
        <v>94</v>
      </c>
      <c r="B363">
        <v>21</v>
      </c>
      <c r="K363">
        <f t="shared" si="13"/>
        <v>362</v>
      </c>
      <c r="L363">
        <v>22</v>
      </c>
      <c r="M363">
        <v>0</v>
      </c>
      <c r="P363">
        <v>557</v>
      </c>
      <c r="Q363">
        <f t="shared" si="14"/>
        <v>1</v>
      </c>
    </row>
    <row r="364" spans="1:17" x14ac:dyDescent="0.25">
      <c r="A364">
        <v>23</v>
      </c>
      <c r="B364">
        <v>37</v>
      </c>
      <c r="K364">
        <f t="shared" si="13"/>
        <v>363</v>
      </c>
      <c r="L364">
        <v>22</v>
      </c>
      <c r="M364">
        <v>0</v>
      </c>
      <c r="P364">
        <v>558</v>
      </c>
      <c r="Q364">
        <f t="shared" si="14"/>
        <v>1</v>
      </c>
    </row>
    <row r="365" spans="1:17" x14ac:dyDescent="0.25">
      <c r="A365">
        <v>15</v>
      </c>
      <c r="B365">
        <v>7</v>
      </c>
      <c r="K365">
        <f t="shared" si="13"/>
        <v>364</v>
      </c>
      <c r="L365">
        <v>23</v>
      </c>
      <c r="M365">
        <v>0</v>
      </c>
      <c r="P365">
        <v>560</v>
      </c>
      <c r="Q365">
        <f t="shared" si="14"/>
        <v>1</v>
      </c>
    </row>
    <row r="366" spans="1:17" x14ac:dyDescent="0.25">
      <c r="A366">
        <v>62</v>
      </c>
      <c r="B366">
        <v>4</v>
      </c>
      <c r="K366">
        <f t="shared" si="13"/>
        <v>365</v>
      </c>
      <c r="L366">
        <v>23</v>
      </c>
      <c r="M366">
        <v>0</v>
      </c>
      <c r="P366">
        <v>562</v>
      </c>
      <c r="Q366">
        <f t="shared" si="14"/>
        <v>1</v>
      </c>
    </row>
    <row r="367" spans="1:17" x14ac:dyDescent="0.25">
      <c r="A367">
        <v>74</v>
      </c>
      <c r="B367">
        <v>5</v>
      </c>
      <c r="K367">
        <f t="shared" si="13"/>
        <v>366</v>
      </c>
      <c r="L367">
        <v>23</v>
      </c>
      <c r="M367">
        <v>0</v>
      </c>
      <c r="P367">
        <v>563</v>
      </c>
      <c r="Q367">
        <f t="shared" si="14"/>
        <v>1</v>
      </c>
    </row>
    <row r="368" spans="1:17" x14ac:dyDescent="0.25">
      <c r="A368">
        <v>97</v>
      </c>
      <c r="B368">
        <v>0</v>
      </c>
      <c r="K368">
        <f t="shared" si="13"/>
        <v>367</v>
      </c>
      <c r="L368">
        <v>23</v>
      </c>
      <c r="M368">
        <v>0</v>
      </c>
      <c r="P368">
        <v>571</v>
      </c>
      <c r="Q368">
        <f t="shared" si="14"/>
        <v>1</v>
      </c>
    </row>
    <row r="369" spans="1:17" x14ac:dyDescent="0.25">
      <c r="A369">
        <v>55</v>
      </c>
      <c r="B369">
        <v>456</v>
      </c>
      <c r="K369">
        <f t="shared" si="13"/>
        <v>368</v>
      </c>
      <c r="L369">
        <v>23</v>
      </c>
      <c r="M369">
        <v>0</v>
      </c>
      <c r="P369">
        <v>574</v>
      </c>
      <c r="Q369">
        <f t="shared" si="14"/>
        <v>1</v>
      </c>
    </row>
    <row r="370" spans="1:17" x14ac:dyDescent="0.25">
      <c r="A370">
        <v>44</v>
      </c>
      <c r="B370">
        <v>369</v>
      </c>
      <c r="K370">
        <f t="shared" si="13"/>
        <v>369</v>
      </c>
      <c r="L370">
        <v>23</v>
      </c>
      <c r="M370">
        <v>0</v>
      </c>
      <c r="P370">
        <v>576</v>
      </c>
      <c r="Q370">
        <f t="shared" si="14"/>
        <v>1</v>
      </c>
    </row>
    <row r="371" spans="1:17" x14ac:dyDescent="0.25">
      <c r="A371">
        <v>110</v>
      </c>
      <c r="B371">
        <v>2</v>
      </c>
      <c r="K371">
        <f t="shared" si="13"/>
        <v>370</v>
      </c>
      <c r="L371">
        <v>23</v>
      </c>
      <c r="M371">
        <v>0</v>
      </c>
      <c r="P371">
        <v>577</v>
      </c>
      <c r="Q371">
        <f t="shared" si="14"/>
        <v>1</v>
      </c>
    </row>
    <row r="372" spans="1:17" x14ac:dyDescent="0.25">
      <c r="A372">
        <v>59</v>
      </c>
      <c r="B372">
        <v>0</v>
      </c>
      <c r="K372">
        <f t="shared" si="13"/>
        <v>371</v>
      </c>
      <c r="L372">
        <v>23</v>
      </c>
      <c r="M372">
        <v>0</v>
      </c>
      <c r="P372">
        <v>600</v>
      </c>
      <c r="Q372">
        <f t="shared" si="14"/>
        <v>1</v>
      </c>
    </row>
    <row r="373" spans="1:17" x14ac:dyDescent="0.25">
      <c r="A373">
        <v>62</v>
      </c>
      <c r="B373">
        <v>338</v>
      </c>
      <c r="K373">
        <f t="shared" si="13"/>
        <v>372</v>
      </c>
      <c r="L373">
        <v>23</v>
      </c>
      <c r="M373">
        <v>0</v>
      </c>
      <c r="P373">
        <v>607</v>
      </c>
      <c r="Q373">
        <f t="shared" si="14"/>
        <v>1</v>
      </c>
    </row>
    <row r="374" spans="1:17" x14ac:dyDescent="0.25">
      <c r="A374">
        <v>105</v>
      </c>
      <c r="B374">
        <v>4</v>
      </c>
      <c r="K374">
        <f t="shared" si="13"/>
        <v>373</v>
      </c>
      <c r="L374">
        <v>23</v>
      </c>
      <c r="M374">
        <v>0</v>
      </c>
      <c r="P374">
        <v>613</v>
      </c>
      <c r="Q374">
        <f t="shared" si="14"/>
        <v>1</v>
      </c>
    </row>
    <row r="375" spans="1:17" x14ac:dyDescent="0.25">
      <c r="A375">
        <v>26</v>
      </c>
      <c r="B375">
        <v>1</v>
      </c>
      <c r="K375">
        <f t="shared" si="13"/>
        <v>374</v>
      </c>
      <c r="L375">
        <v>23</v>
      </c>
      <c r="M375">
        <v>0</v>
      </c>
      <c r="P375">
        <v>614</v>
      </c>
      <c r="Q375">
        <f t="shared" si="14"/>
        <v>1</v>
      </c>
    </row>
    <row r="376" spans="1:17" x14ac:dyDescent="0.25">
      <c r="A376">
        <v>49</v>
      </c>
      <c r="B376">
        <v>28</v>
      </c>
      <c r="K376">
        <f t="shared" si="13"/>
        <v>375</v>
      </c>
      <c r="L376">
        <v>23</v>
      </c>
      <c r="M376">
        <v>0</v>
      </c>
      <c r="P376">
        <v>615</v>
      </c>
      <c r="Q376">
        <f t="shared" si="14"/>
        <v>1</v>
      </c>
    </row>
    <row r="377" spans="1:17" x14ac:dyDescent="0.25">
      <c r="A377">
        <v>68</v>
      </c>
      <c r="B377">
        <v>12</v>
      </c>
      <c r="K377">
        <f t="shared" si="13"/>
        <v>376</v>
      </c>
      <c r="L377">
        <v>23</v>
      </c>
      <c r="M377">
        <v>0</v>
      </c>
      <c r="P377">
        <v>621</v>
      </c>
      <c r="Q377">
        <f t="shared" si="14"/>
        <v>1</v>
      </c>
    </row>
    <row r="378" spans="1:17" x14ac:dyDescent="0.25">
      <c r="A378">
        <v>22</v>
      </c>
      <c r="B378">
        <v>16</v>
      </c>
      <c r="K378">
        <f t="shared" si="13"/>
        <v>377</v>
      </c>
      <c r="L378">
        <v>23</v>
      </c>
      <c r="M378">
        <v>0</v>
      </c>
      <c r="P378">
        <v>623</v>
      </c>
      <c r="Q378">
        <f t="shared" si="14"/>
        <v>1</v>
      </c>
    </row>
    <row r="379" spans="1:17" x14ac:dyDescent="0.25">
      <c r="A379">
        <v>18</v>
      </c>
      <c r="B379">
        <v>4</v>
      </c>
      <c r="K379">
        <f t="shared" si="13"/>
        <v>378</v>
      </c>
      <c r="L379">
        <v>23</v>
      </c>
      <c r="M379">
        <v>0</v>
      </c>
      <c r="P379">
        <v>625</v>
      </c>
      <c r="Q379">
        <f t="shared" si="14"/>
        <v>1</v>
      </c>
    </row>
    <row r="380" spans="1:17" x14ac:dyDescent="0.25">
      <c r="A380">
        <v>19</v>
      </c>
      <c r="B380">
        <v>4</v>
      </c>
      <c r="K380">
        <f t="shared" si="13"/>
        <v>379</v>
      </c>
      <c r="L380">
        <v>23</v>
      </c>
      <c r="M380">
        <v>0</v>
      </c>
      <c r="P380">
        <v>635</v>
      </c>
      <c r="Q380">
        <f t="shared" si="14"/>
        <v>1</v>
      </c>
    </row>
    <row r="381" spans="1:17" x14ac:dyDescent="0.25">
      <c r="A381">
        <v>99</v>
      </c>
      <c r="B381">
        <v>10</v>
      </c>
      <c r="K381">
        <f t="shared" si="13"/>
        <v>380</v>
      </c>
      <c r="L381">
        <v>23</v>
      </c>
      <c r="M381">
        <v>0</v>
      </c>
      <c r="P381">
        <v>644</v>
      </c>
      <c r="Q381">
        <f t="shared" si="14"/>
        <v>1</v>
      </c>
    </row>
    <row r="382" spans="1:17" x14ac:dyDescent="0.25">
      <c r="A382">
        <v>27</v>
      </c>
      <c r="B382">
        <v>0</v>
      </c>
      <c r="K382">
        <f t="shared" si="13"/>
        <v>381</v>
      </c>
      <c r="L382">
        <v>23</v>
      </c>
      <c r="M382">
        <v>0</v>
      </c>
      <c r="P382">
        <v>651</v>
      </c>
      <c r="Q382">
        <f t="shared" si="14"/>
        <v>1</v>
      </c>
    </row>
    <row r="383" spans="1:17" x14ac:dyDescent="0.25">
      <c r="A383">
        <v>25</v>
      </c>
      <c r="B383">
        <v>6</v>
      </c>
      <c r="K383">
        <f t="shared" si="13"/>
        <v>382</v>
      </c>
      <c r="L383">
        <v>23</v>
      </c>
      <c r="M383">
        <v>0</v>
      </c>
      <c r="P383">
        <v>660</v>
      </c>
      <c r="Q383">
        <f t="shared" si="14"/>
        <v>1</v>
      </c>
    </row>
    <row r="384" spans="1:17" x14ac:dyDescent="0.25">
      <c r="A384">
        <v>14</v>
      </c>
      <c r="B384">
        <v>0</v>
      </c>
      <c r="K384">
        <f t="shared" si="13"/>
        <v>383</v>
      </c>
      <c r="L384">
        <v>23</v>
      </c>
      <c r="M384">
        <v>0</v>
      </c>
      <c r="P384">
        <v>665</v>
      </c>
      <c r="Q384">
        <f t="shared" si="14"/>
        <v>1</v>
      </c>
    </row>
    <row r="385" spans="1:17" x14ac:dyDescent="0.25">
      <c r="A385">
        <v>35</v>
      </c>
      <c r="B385">
        <v>1</v>
      </c>
      <c r="K385">
        <f t="shared" si="13"/>
        <v>384</v>
      </c>
      <c r="L385">
        <v>23</v>
      </c>
      <c r="M385">
        <v>0</v>
      </c>
      <c r="P385">
        <v>666</v>
      </c>
      <c r="Q385">
        <f t="shared" si="14"/>
        <v>1</v>
      </c>
    </row>
    <row r="386" spans="1:17" x14ac:dyDescent="0.25">
      <c r="A386">
        <v>10</v>
      </c>
      <c r="B386">
        <v>0</v>
      </c>
      <c r="K386">
        <f t="shared" si="13"/>
        <v>385</v>
      </c>
      <c r="L386">
        <v>23</v>
      </c>
      <c r="M386">
        <v>0</v>
      </c>
      <c r="P386">
        <v>670</v>
      </c>
      <c r="Q386">
        <f t="shared" si="14"/>
        <v>1</v>
      </c>
    </row>
    <row r="387" spans="1:17" x14ac:dyDescent="0.25">
      <c r="A387">
        <v>29</v>
      </c>
      <c r="B387">
        <v>44</v>
      </c>
      <c r="K387">
        <f t="shared" ref="K387:K450" si="15">ROW()-1</f>
        <v>386</v>
      </c>
      <c r="L387">
        <v>23</v>
      </c>
      <c r="M387">
        <v>0</v>
      </c>
      <c r="P387">
        <v>676</v>
      </c>
      <c r="Q387">
        <f t="shared" ref="Q387:Q450" si="16">COUNTIF(L:L,P387)</f>
        <v>1</v>
      </c>
    </row>
    <row r="388" spans="1:17" x14ac:dyDescent="0.25">
      <c r="A388">
        <v>44</v>
      </c>
      <c r="B388">
        <v>0</v>
      </c>
      <c r="K388">
        <f t="shared" si="15"/>
        <v>387</v>
      </c>
      <c r="L388">
        <v>23</v>
      </c>
      <c r="M388">
        <v>0</v>
      </c>
      <c r="P388">
        <v>680</v>
      </c>
      <c r="Q388">
        <f t="shared" si="16"/>
        <v>2</v>
      </c>
    </row>
    <row r="389" spans="1:17" x14ac:dyDescent="0.25">
      <c r="A389">
        <v>17</v>
      </c>
      <c r="B389">
        <v>3</v>
      </c>
      <c r="K389">
        <f t="shared" si="15"/>
        <v>388</v>
      </c>
      <c r="L389">
        <v>24</v>
      </c>
      <c r="M389">
        <v>0</v>
      </c>
      <c r="P389">
        <v>682</v>
      </c>
      <c r="Q389">
        <f t="shared" si="16"/>
        <v>2</v>
      </c>
    </row>
    <row r="390" spans="1:17" x14ac:dyDescent="0.25">
      <c r="A390">
        <v>34</v>
      </c>
      <c r="B390">
        <v>0</v>
      </c>
      <c r="K390">
        <f t="shared" si="15"/>
        <v>389</v>
      </c>
      <c r="L390">
        <v>24</v>
      </c>
      <c r="M390">
        <v>0</v>
      </c>
      <c r="P390">
        <v>688</v>
      </c>
      <c r="Q390">
        <f t="shared" si="16"/>
        <v>1</v>
      </c>
    </row>
    <row r="391" spans="1:17" x14ac:dyDescent="0.25">
      <c r="A391">
        <v>14</v>
      </c>
      <c r="B391">
        <v>52</v>
      </c>
      <c r="K391">
        <f t="shared" si="15"/>
        <v>390</v>
      </c>
      <c r="L391">
        <v>24</v>
      </c>
      <c r="M391">
        <v>0</v>
      </c>
      <c r="P391">
        <v>701</v>
      </c>
      <c r="Q391">
        <f t="shared" si="16"/>
        <v>1</v>
      </c>
    </row>
    <row r="392" spans="1:17" x14ac:dyDescent="0.25">
      <c r="A392">
        <v>156</v>
      </c>
      <c r="B392">
        <v>0</v>
      </c>
      <c r="K392">
        <f t="shared" si="15"/>
        <v>391</v>
      </c>
      <c r="L392">
        <v>24</v>
      </c>
      <c r="M392">
        <v>0</v>
      </c>
      <c r="P392">
        <v>707</v>
      </c>
      <c r="Q392">
        <f t="shared" si="16"/>
        <v>1</v>
      </c>
    </row>
    <row r="393" spans="1:17" x14ac:dyDescent="0.25">
      <c r="A393">
        <v>128</v>
      </c>
      <c r="B393">
        <v>1</v>
      </c>
      <c r="K393">
        <f t="shared" si="15"/>
        <v>392</v>
      </c>
      <c r="L393">
        <v>24</v>
      </c>
      <c r="M393">
        <v>0</v>
      </c>
      <c r="P393">
        <v>711</v>
      </c>
      <c r="Q393">
        <f t="shared" si="16"/>
        <v>1</v>
      </c>
    </row>
    <row r="394" spans="1:17" x14ac:dyDescent="0.25">
      <c r="A394">
        <v>60</v>
      </c>
      <c r="B394">
        <v>1</v>
      </c>
      <c r="K394">
        <f t="shared" si="15"/>
        <v>393</v>
      </c>
      <c r="L394">
        <v>24</v>
      </c>
      <c r="M394">
        <v>0</v>
      </c>
      <c r="P394">
        <v>714</v>
      </c>
      <c r="Q394">
        <f t="shared" si="16"/>
        <v>1</v>
      </c>
    </row>
    <row r="395" spans="1:17" x14ac:dyDescent="0.25">
      <c r="A395">
        <v>32</v>
      </c>
      <c r="B395">
        <v>2</v>
      </c>
      <c r="K395">
        <f t="shared" si="15"/>
        <v>394</v>
      </c>
      <c r="L395">
        <v>24</v>
      </c>
      <c r="M395">
        <v>0</v>
      </c>
      <c r="P395">
        <v>721</v>
      </c>
      <c r="Q395">
        <f t="shared" si="16"/>
        <v>1</v>
      </c>
    </row>
    <row r="396" spans="1:17" x14ac:dyDescent="0.25">
      <c r="A396">
        <v>53</v>
      </c>
      <c r="B396">
        <v>9</v>
      </c>
      <c r="K396">
        <f t="shared" si="15"/>
        <v>395</v>
      </c>
      <c r="L396">
        <v>24</v>
      </c>
      <c r="M396">
        <v>0</v>
      </c>
      <c r="P396">
        <v>729</v>
      </c>
      <c r="Q396">
        <f t="shared" si="16"/>
        <v>1</v>
      </c>
    </row>
    <row r="397" spans="1:17" x14ac:dyDescent="0.25">
      <c r="A397">
        <v>184</v>
      </c>
      <c r="B397">
        <v>5</v>
      </c>
      <c r="K397">
        <f t="shared" si="15"/>
        <v>396</v>
      </c>
      <c r="L397">
        <v>24</v>
      </c>
      <c r="M397">
        <v>0</v>
      </c>
      <c r="P397">
        <v>736</v>
      </c>
      <c r="Q397">
        <f t="shared" si="16"/>
        <v>1</v>
      </c>
    </row>
    <row r="398" spans="1:17" x14ac:dyDescent="0.25">
      <c r="A398">
        <v>90</v>
      </c>
      <c r="B398">
        <v>57</v>
      </c>
      <c r="K398">
        <f t="shared" si="15"/>
        <v>397</v>
      </c>
      <c r="L398">
        <v>24</v>
      </c>
      <c r="M398">
        <v>0</v>
      </c>
      <c r="P398">
        <v>740</v>
      </c>
      <c r="Q398">
        <f t="shared" si="16"/>
        <v>1</v>
      </c>
    </row>
    <row r="399" spans="1:17" x14ac:dyDescent="0.25">
      <c r="A399">
        <v>71</v>
      </c>
      <c r="B399">
        <v>3</v>
      </c>
      <c r="K399">
        <f t="shared" si="15"/>
        <v>398</v>
      </c>
      <c r="L399">
        <v>24</v>
      </c>
      <c r="M399">
        <v>0</v>
      </c>
      <c r="P399">
        <v>742</v>
      </c>
      <c r="Q399">
        <f t="shared" si="16"/>
        <v>1</v>
      </c>
    </row>
    <row r="400" spans="1:17" x14ac:dyDescent="0.25">
      <c r="A400">
        <v>87</v>
      </c>
      <c r="B400">
        <v>1</v>
      </c>
      <c r="K400">
        <f t="shared" si="15"/>
        <v>399</v>
      </c>
      <c r="L400">
        <v>24</v>
      </c>
      <c r="M400">
        <v>0</v>
      </c>
      <c r="P400">
        <v>760</v>
      </c>
      <c r="Q400">
        <f t="shared" si="16"/>
        <v>1</v>
      </c>
    </row>
    <row r="401" spans="1:17" x14ac:dyDescent="0.25">
      <c r="A401">
        <v>28</v>
      </c>
      <c r="B401">
        <v>6</v>
      </c>
      <c r="K401">
        <f t="shared" si="15"/>
        <v>400</v>
      </c>
      <c r="L401">
        <v>24</v>
      </c>
      <c r="M401">
        <v>0</v>
      </c>
      <c r="P401">
        <v>813</v>
      </c>
      <c r="Q401">
        <f t="shared" si="16"/>
        <v>1</v>
      </c>
    </row>
    <row r="402" spans="1:17" x14ac:dyDescent="0.25">
      <c r="A402">
        <v>56</v>
      </c>
      <c r="B402">
        <v>48</v>
      </c>
      <c r="K402">
        <f t="shared" si="15"/>
        <v>401</v>
      </c>
      <c r="L402">
        <v>24</v>
      </c>
      <c r="M402">
        <v>0</v>
      </c>
      <c r="P402">
        <v>821</v>
      </c>
      <c r="Q402">
        <f t="shared" si="16"/>
        <v>1</v>
      </c>
    </row>
    <row r="403" spans="1:17" x14ac:dyDescent="0.25">
      <c r="A403">
        <v>51</v>
      </c>
      <c r="B403">
        <v>2</v>
      </c>
      <c r="K403">
        <f t="shared" si="15"/>
        <v>402</v>
      </c>
      <c r="L403">
        <v>24</v>
      </c>
      <c r="M403">
        <v>0</v>
      </c>
      <c r="P403">
        <v>827</v>
      </c>
      <c r="Q403">
        <f t="shared" si="16"/>
        <v>1</v>
      </c>
    </row>
    <row r="404" spans="1:17" x14ac:dyDescent="0.25">
      <c r="A404">
        <v>75</v>
      </c>
      <c r="B404">
        <v>4</v>
      </c>
      <c r="K404">
        <f t="shared" si="15"/>
        <v>403</v>
      </c>
      <c r="L404">
        <v>24</v>
      </c>
      <c r="M404">
        <v>0</v>
      </c>
      <c r="P404">
        <v>834</v>
      </c>
      <c r="Q404">
        <f t="shared" si="16"/>
        <v>1</v>
      </c>
    </row>
    <row r="405" spans="1:17" x14ac:dyDescent="0.25">
      <c r="A405">
        <v>38</v>
      </c>
      <c r="B405">
        <v>5</v>
      </c>
      <c r="K405">
        <f t="shared" si="15"/>
        <v>404</v>
      </c>
      <c r="L405">
        <v>24</v>
      </c>
      <c r="M405">
        <v>0</v>
      </c>
      <c r="P405">
        <v>848</v>
      </c>
      <c r="Q405">
        <f t="shared" si="16"/>
        <v>1</v>
      </c>
    </row>
    <row r="406" spans="1:17" x14ac:dyDescent="0.25">
      <c r="A406">
        <v>18</v>
      </c>
      <c r="B406">
        <v>79</v>
      </c>
      <c r="K406">
        <f t="shared" si="15"/>
        <v>405</v>
      </c>
      <c r="L406">
        <v>24</v>
      </c>
      <c r="M406">
        <v>1</v>
      </c>
      <c r="P406">
        <v>859</v>
      </c>
      <c r="Q406">
        <f t="shared" si="16"/>
        <v>1</v>
      </c>
    </row>
    <row r="407" spans="1:17" x14ac:dyDescent="0.25">
      <c r="A407">
        <v>54</v>
      </c>
      <c r="B407">
        <v>2</v>
      </c>
      <c r="K407">
        <f t="shared" si="15"/>
        <v>406</v>
      </c>
      <c r="L407">
        <v>24</v>
      </c>
      <c r="M407">
        <v>1</v>
      </c>
      <c r="P407">
        <v>874</v>
      </c>
      <c r="Q407">
        <f t="shared" si="16"/>
        <v>1</v>
      </c>
    </row>
    <row r="408" spans="1:17" x14ac:dyDescent="0.25">
      <c r="A408">
        <v>71</v>
      </c>
      <c r="B408">
        <v>11</v>
      </c>
      <c r="K408">
        <f t="shared" si="15"/>
        <v>407</v>
      </c>
      <c r="L408">
        <v>25</v>
      </c>
      <c r="M408">
        <v>1</v>
      </c>
      <c r="P408">
        <v>878</v>
      </c>
      <c r="Q408">
        <f t="shared" si="16"/>
        <v>1</v>
      </c>
    </row>
    <row r="409" spans="1:17" x14ac:dyDescent="0.25">
      <c r="A409">
        <v>57</v>
      </c>
      <c r="B409">
        <v>11</v>
      </c>
      <c r="K409">
        <f t="shared" si="15"/>
        <v>408</v>
      </c>
      <c r="L409">
        <v>25</v>
      </c>
      <c r="M409">
        <v>1</v>
      </c>
      <c r="P409">
        <v>885</v>
      </c>
      <c r="Q409">
        <f t="shared" si="16"/>
        <v>1</v>
      </c>
    </row>
    <row r="410" spans="1:17" x14ac:dyDescent="0.25">
      <c r="A410">
        <v>43</v>
      </c>
      <c r="B410">
        <v>1</v>
      </c>
      <c r="K410">
        <f t="shared" si="15"/>
        <v>409</v>
      </c>
      <c r="L410">
        <v>25</v>
      </c>
      <c r="M410">
        <v>1</v>
      </c>
      <c r="P410">
        <v>897</v>
      </c>
      <c r="Q410">
        <f t="shared" si="16"/>
        <v>1</v>
      </c>
    </row>
    <row r="411" spans="1:17" x14ac:dyDescent="0.25">
      <c r="A411">
        <v>52</v>
      </c>
      <c r="B411">
        <v>3</v>
      </c>
      <c r="K411">
        <f t="shared" si="15"/>
        <v>410</v>
      </c>
      <c r="L411">
        <v>25</v>
      </c>
      <c r="M411">
        <v>1</v>
      </c>
      <c r="P411">
        <v>902</v>
      </c>
      <c r="Q411">
        <f t="shared" si="16"/>
        <v>1</v>
      </c>
    </row>
    <row r="412" spans="1:17" x14ac:dyDescent="0.25">
      <c r="A412">
        <v>27</v>
      </c>
      <c r="B412">
        <v>5</v>
      </c>
      <c r="K412">
        <f t="shared" si="15"/>
        <v>411</v>
      </c>
      <c r="L412">
        <v>25</v>
      </c>
      <c r="M412">
        <v>1</v>
      </c>
      <c r="P412">
        <v>916</v>
      </c>
      <c r="Q412">
        <f t="shared" si="16"/>
        <v>1</v>
      </c>
    </row>
    <row r="413" spans="1:17" x14ac:dyDescent="0.25">
      <c r="A413">
        <v>12</v>
      </c>
      <c r="B413">
        <v>12</v>
      </c>
      <c r="K413">
        <f t="shared" si="15"/>
        <v>412</v>
      </c>
      <c r="L413">
        <v>25</v>
      </c>
      <c r="M413">
        <v>1</v>
      </c>
      <c r="P413">
        <v>930</v>
      </c>
      <c r="Q413">
        <f t="shared" si="16"/>
        <v>1</v>
      </c>
    </row>
    <row r="414" spans="1:17" x14ac:dyDescent="0.25">
      <c r="A414">
        <v>33</v>
      </c>
      <c r="B414">
        <v>2</v>
      </c>
      <c r="K414">
        <f t="shared" si="15"/>
        <v>413</v>
      </c>
      <c r="L414">
        <v>25</v>
      </c>
      <c r="M414">
        <v>1</v>
      </c>
      <c r="P414">
        <v>942</v>
      </c>
      <c r="Q414">
        <f t="shared" si="16"/>
        <v>1</v>
      </c>
    </row>
    <row r="415" spans="1:17" x14ac:dyDescent="0.25">
      <c r="A415">
        <v>96</v>
      </c>
      <c r="B415">
        <v>5</v>
      </c>
      <c r="K415">
        <f t="shared" si="15"/>
        <v>414</v>
      </c>
      <c r="L415">
        <v>25</v>
      </c>
      <c r="M415">
        <v>1</v>
      </c>
      <c r="P415">
        <v>943</v>
      </c>
      <c r="Q415">
        <f t="shared" si="16"/>
        <v>1</v>
      </c>
    </row>
    <row r="416" spans="1:17" x14ac:dyDescent="0.25">
      <c r="A416">
        <v>28</v>
      </c>
      <c r="B416">
        <v>21</v>
      </c>
      <c r="K416">
        <f t="shared" si="15"/>
        <v>415</v>
      </c>
      <c r="L416">
        <v>25</v>
      </c>
      <c r="M416">
        <v>1</v>
      </c>
      <c r="P416">
        <v>944</v>
      </c>
      <c r="Q416">
        <f t="shared" si="16"/>
        <v>1</v>
      </c>
    </row>
    <row r="417" spans="1:17" x14ac:dyDescent="0.25">
      <c r="A417">
        <v>43</v>
      </c>
      <c r="B417">
        <v>0</v>
      </c>
      <c r="K417">
        <f t="shared" si="15"/>
        <v>416</v>
      </c>
      <c r="L417">
        <v>25</v>
      </c>
      <c r="M417">
        <v>1</v>
      </c>
      <c r="P417">
        <v>951</v>
      </c>
      <c r="Q417">
        <f t="shared" si="16"/>
        <v>1</v>
      </c>
    </row>
    <row r="418" spans="1:17" x14ac:dyDescent="0.25">
      <c r="A418">
        <v>205</v>
      </c>
      <c r="B418">
        <v>45</v>
      </c>
      <c r="K418">
        <f t="shared" si="15"/>
        <v>417</v>
      </c>
      <c r="L418">
        <v>25</v>
      </c>
      <c r="M418">
        <v>1</v>
      </c>
      <c r="P418">
        <v>963</v>
      </c>
      <c r="Q418">
        <f t="shared" si="16"/>
        <v>1</v>
      </c>
    </row>
    <row r="419" spans="1:17" x14ac:dyDescent="0.25">
      <c r="A419">
        <v>23</v>
      </c>
      <c r="B419">
        <v>29</v>
      </c>
      <c r="K419">
        <f t="shared" si="15"/>
        <v>418</v>
      </c>
      <c r="L419">
        <v>25</v>
      </c>
      <c r="M419">
        <v>1</v>
      </c>
      <c r="P419">
        <v>964</v>
      </c>
      <c r="Q419">
        <f t="shared" si="16"/>
        <v>1</v>
      </c>
    </row>
    <row r="420" spans="1:17" x14ac:dyDescent="0.25">
      <c r="A420">
        <v>19</v>
      </c>
      <c r="B420">
        <v>2</v>
      </c>
      <c r="K420">
        <f t="shared" si="15"/>
        <v>419</v>
      </c>
      <c r="L420">
        <v>25</v>
      </c>
      <c r="M420">
        <v>1</v>
      </c>
      <c r="P420">
        <v>971</v>
      </c>
      <c r="Q420">
        <f t="shared" si="16"/>
        <v>1</v>
      </c>
    </row>
    <row r="421" spans="1:17" x14ac:dyDescent="0.25">
      <c r="A421">
        <v>14</v>
      </c>
      <c r="B421">
        <v>30</v>
      </c>
      <c r="K421">
        <f t="shared" si="15"/>
        <v>420</v>
      </c>
      <c r="L421">
        <v>25</v>
      </c>
      <c r="M421">
        <v>1</v>
      </c>
      <c r="P421">
        <v>983</v>
      </c>
      <c r="Q421">
        <f t="shared" si="16"/>
        <v>1</v>
      </c>
    </row>
    <row r="422" spans="1:17" x14ac:dyDescent="0.25">
      <c r="A422">
        <v>38</v>
      </c>
      <c r="B422">
        <v>8</v>
      </c>
      <c r="K422">
        <f t="shared" si="15"/>
        <v>421</v>
      </c>
      <c r="L422">
        <v>25</v>
      </c>
      <c r="M422">
        <v>1</v>
      </c>
      <c r="P422">
        <v>988</v>
      </c>
      <c r="Q422">
        <f t="shared" si="16"/>
        <v>1</v>
      </c>
    </row>
    <row r="423" spans="1:17" x14ac:dyDescent="0.25">
      <c r="A423">
        <v>78</v>
      </c>
      <c r="B423">
        <v>1</v>
      </c>
      <c r="K423">
        <f t="shared" si="15"/>
        <v>422</v>
      </c>
      <c r="L423">
        <v>25</v>
      </c>
      <c r="M423">
        <v>1</v>
      </c>
      <c r="P423">
        <v>1013</v>
      </c>
      <c r="Q423">
        <f t="shared" si="16"/>
        <v>1</v>
      </c>
    </row>
    <row r="424" spans="1:17" x14ac:dyDescent="0.25">
      <c r="A424">
        <v>69</v>
      </c>
      <c r="B424">
        <v>14</v>
      </c>
      <c r="K424">
        <f t="shared" si="15"/>
        <v>423</v>
      </c>
      <c r="L424">
        <v>25</v>
      </c>
      <c r="M424">
        <v>1</v>
      </c>
      <c r="P424">
        <v>1019</v>
      </c>
      <c r="Q424">
        <f t="shared" si="16"/>
        <v>1</v>
      </c>
    </row>
    <row r="425" spans="1:17" x14ac:dyDescent="0.25">
      <c r="A425">
        <v>33</v>
      </c>
      <c r="B425">
        <v>24</v>
      </c>
      <c r="K425">
        <f t="shared" si="15"/>
        <v>424</v>
      </c>
      <c r="L425">
        <v>25</v>
      </c>
      <c r="M425">
        <v>1</v>
      </c>
      <c r="P425">
        <v>1021</v>
      </c>
      <c r="Q425">
        <f t="shared" si="16"/>
        <v>1</v>
      </c>
    </row>
    <row r="426" spans="1:17" x14ac:dyDescent="0.25">
      <c r="A426">
        <v>54</v>
      </c>
      <c r="B426">
        <v>2</v>
      </c>
      <c r="K426">
        <f t="shared" si="15"/>
        <v>425</v>
      </c>
      <c r="L426">
        <v>25</v>
      </c>
      <c r="M426">
        <v>1</v>
      </c>
      <c r="P426">
        <v>1049</v>
      </c>
      <c r="Q426">
        <f t="shared" si="16"/>
        <v>1</v>
      </c>
    </row>
    <row r="427" spans="1:17" x14ac:dyDescent="0.25">
      <c r="A427">
        <v>99</v>
      </c>
      <c r="B427">
        <v>21</v>
      </c>
      <c r="K427">
        <f t="shared" si="15"/>
        <v>426</v>
      </c>
      <c r="L427">
        <v>25</v>
      </c>
      <c r="M427">
        <v>1</v>
      </c>
      <c r="P427">
        <v>1062</v>
      </c>
      <c r="Q427">
        <f t="shared" si="16"/>
        <v>1</v>
      </c>
    </row>
    <row r="428" spans="1:17" x14ac:dyDescent="0.25">
      <c r="A428">
        <v>49</v>
      </c>
      <c r="B428">
        <v>7</v>
      </c>
      <c r="K428">
        <f t="shared" si="15"/>
        <v>427</v>
      </c>
      <c r="L428">
        <v>25</v>
      </c>
      <c r="M428">
        <v>1</v>
      </c>
      <c r="P428">
        <v>1071</v>
      </c>
      <c r="Q428">
        <f t="shared" si="16"/>
        <v>1</v>
      </c>
    </row>
    <row r="429" spans="1:17" x14ac:dyDescent="0.25">
      <c r="A429">
        <v>11</v>
      </c>
      <c r="B429">
        <v>0</v>
      </c>
      <c r="K429">
        <f t="shared" si="15"/>
        <v>428</v>
      </c>
      <c r="L429">
        <v>25</v>
      </c>
      <c r="M429">
        <v>1</v>
      </c>
      <c r="P429">
        <v>1088</v>
      </c>
      <c r="Q429">
        <f t="shared" si="16"/>
        <v>1</v>
      </c>
    </row>
    <row r="430" spans="1:17" x14ac:dyDescent="0.25">
      <c r="A430">
        <v>38</v>
      </c>
      <c r="B430">
        <v>4</v>
      </c>
      <c r="K430">
        <f t="shared" si="15"/>
        <v>429</v>
      </c>
      <c r="L430">
        <v>25</v>
      </c>
      <c r="M430">
        <v>1</v>
      </c>
      <c r="P430">
        <v>1095</v>
      </c>
      <c r="Q430">
        <f t="shared" si="16"/>
        <v>1</v>
      </c>
    </row>
    <row r="431" spans="1:17" x14ac:dyDescent="0.25">
      <c r="A431">
        <v>16</v>
      </c>
      <c r="B431">
        <v>32</v>
      </c>
      <c r="K431">
        <f t="shared" si="15"/>
        <v>430</v>
      </c>
      <c r="L431">
        <v>25</v>
      </c>
      <c r="M431">
        <v>1</v>
      </c>
      <c r="P431">
        <v>1104</v>
      </c>
      <c r="Q431">
        <f t="shared" si="16"/>
        <v>1</v>
      </c>
    </row>
    <row r="432" spans="1:17" x14ac:dyDescent="0.25">
      <c r="A432">
        <v>32</v>
      </c>
      <c r="B432">
        <v>4</v>
      </c>
      <c r="K432">
        <f t="shared" si="15"/>
        <v>431</v>
      </c>
      <c r="L432">
        <v>25</v>
      </c>
      <c r="M432">
        <v>1</v>
      </c>
      <c r="P432">
        <v>1107</v>
      </c>
      <c r="Q432">
        <f t="shared" si="16"/>
        <v>1</v>
      </c>
    </row>
    <row r="433" spans="1:17" x14ac:dyDescent="0.25">
      <c r="A433">
        <v>20</v>
      </c>
      <c r="B433">
        <v>9</v>
      </c>
      <c r="K433">
        <f t="shared" si="15"/>
        <v>432</v>
      </c>
      <c r="L433">
        <v>25</v>
      </c>
      <c r="M433">
        <v>1</v>
      </c>
      <c r="P433">
        <v>1113</v>
      </c>
      <c r="Q433">
        <f t="shared" si="16"/>
        <v>1</v>
      </c>
    </row>
    <row r="434" spans="1:17" x14ac:dyDescent="0.25">
      <c r="A434">
        <v>154</v>
      </c>
      <c r="B434">
        <v>17</v>
      </c>
      <c r="K434">
        <f t="shared" si="15"/>
        <v>433</v>
      </c>
      <c r="L434">
        <v>25</v>
      </c>
      <c r="M434">
        <v>1</v>
      </c>
      <c r="P434">
        <v>1151</v>
      </c>
      <c r="Q434">
        <f t="shared" si="16"/>
        <v>1</v>
      </c>
    </row>
    <row r="435" spans="1:17" x14ac:dyDescent="0.25">
      <c r="A435">
        <v>41</v>
      </c>
      <c r="B435">
        <v>5</v>
      </c>
      <c r="K435">
        <f t="shared" si="15"/>
        <v>434</v>
      </c>
      <c r="L435">
        <v>25</v>
      </c>
      <c r="M435">
        <v>1</v>
      </c>
      <c r="P435">
        <v>1204</v>
      </c>
      <c r="Q435">
        <f t="shared" si="16"/>
        <v>1</v>
      </c>
    </row>
    <row r="436" spans="1:17" x14ac:dyDescent="0.25">
      <c r="A436">
        <v>75</v>
      </c>
      <c r="B436">
        <v>53</v>
      </c>
      <c r="K436">
        <f t="shared" si="15"/>
        <v>435</v>
      </c>
      <c r="L436">
        <v>25</v>
      </c>
      <c r="M436">
        <v>1</v>
      </c>
      <c r="P436">
        <v>1224</v>
      </c>
      <c r="Q436">
        <f t="shared" si="16"/>
        <v>1</v>
      </c>
    </row>
    <row r="437" spans="1:17" x14ac:dyDescent="0.25">
      <c r="A437">
        <v>40</v>
      </c>
      <c r="B437">
        <v>7</v>
      </c>
      <c r="K437">
        <f t="shared" si="15"/>
        <v>436</v>
      </c>
      <c r="L437">
        <v>25</v>
      </c>
      <c r="M437">
        <v>1</v>
      </c>
      <c r="P437">
        <v>1251</v>
      </c>
      <c r="Q437">
        <f t="shared" si="16"/>
        <v>1</v>
      </c>
    </row>
    <row r="438" spans="1:17" x14ac:dyDescent="0.25">
      <c r="A438">
        <v>46</v>
      </c>
      <c r="B438">
        <v>72</v>
      </c>
      <c r="K438">
        <f t="shared" si="15"/>
        <v>437</v>
      </c>
      <c r="L438">
        <v>25</v>
      </c>
      <c r="M438">
        <v>1</v>
      </c>
      <c r="P438">
        <v>1260</v>
      </c>
      <c r="Q438">
        <f t="shared" si="16"/>
        <v>1</v>
      </c>
    </row>
    <row r="439" spans="1:17" x14ac:dyDescent="0.25">
      <c r="A439">
        <v>62</v>
      </c>
      <c r="B439">
        <v>0</v>
      </c>
      <c r="K439">
        <f t="shared" si="15"/>
        <v>438</v>
      </c>
      <c r="L439">
        <v>25</v>
      </c>
      <c r="M439">
        <v>1</v>
      </c>
      <c r="P439">
        <v>1281</v>
      </c>
      <c r="Q439">
        <f t="shared" si="16"/>
        <v>1</v>
      </c>
    </row>
    <row r="440" spans="1:17" x14ac:dyDescent="0.25">
      <c r="A440">
        <v>61</v>
      </c>
      <c r="B440">
        <v>2</v>
      </c>
      <c r="K440">
        <f t="shared" si="15"/>
        <v>439</v>
      </c>
      <c r="L440">
        <v>26</v>
      </c>
      <c r="M440">
        <v>1</v>
      </c>
      <c r="P440">
        <v>1328</v>
      </c>
      <c r="Q440">
        <f t="shared" si="16"/>
        <v>1</v>
      </c>
    </row>
    <row r="441" spans="1:17" x14ac:dyDescent="0.25">
      <c r="A441">
        <v>96</v>
      </c>
      <c r="B441">
        <v>8</v>
      </c>
      <c r="K441">
        <f t="shared" si="15"/>
        <v>440</v>
      </c>
      <c r="L441">
        <v>26</v>
      </c>
      <c r="M441">
        <v>1</v>
      </c>
      <c r="P441">
        <v>1356</v>
      </c>
      <c r="Q441">
        <f t="shared" si="16"/>
        <v>1</v>
      </c>
    </row>
    <row r="442" spans="1:17" x14ac:dyDescent="0.25">
      <c r="A442">
        <v>190</v>
      </c>
      <c r="B442">
        <v>2</v>
      </c>
      <c r="K442">
        <f t="shared" si="15"/>
        <v>441</v>
      </c>
      <c r="L442">
        <v>26</v>
      </c>
      <c r="M442">
        <v>1</v>
      </c>
      <c r="P442">
        <v>1364</v>
      </c>
      <c r="Q442">
        <f t="shared" si="16"/>
        <v>1</v>
      </c>
    </row>
    <row r="443" spans="1:17" x14ac:dyDescent="0.25">
      <c r="A443">
        <v>94</v>
      </c>
      <c r="B443">
        <v>0</v>
      </c>
      <c r="K443">
        <f t="shared" si="15"/>
        <v>442</v>
      </c>
      <c r="L443">
        <v>26</v>
      </c>
      <c r="M443">
        <v>1</v>
      </c>
      <c r="P443">
        <v>1373</v>
      </c>
      <c r="Q443">
        <f t="shared" si="16"/>
        <v>1</v>
      </c>
    </row>
    <row r="444" spans="1:17" x14ac:dyDescent="0.25">
      <c r="A444">
        <v>39</v>
      </c>
      <c r="B444">
        <v>3</v>
      </c>
      <c r="K444">
        <f t="shared" si="15"/>
        <v>443</v>
      </c>
      <c r="L444">
        <v>26</v>
      </c>
      <c r="M444">
        <v>1</v>
      </c>
      <c r="P444">
        <v>1375</v>
      </c>
      <c r="Q444">
        <f t="shared" si="16"/>
        <v>1</v>
      </c>
    </row>
    <row r="445" spans="1:17" x14ac:dyDescent="0.25">
      <c r="A445">
        <v>127</v>
      </c>
      <c r="B445">
        <v>4</v>
      </c>
      <c r="K445">
        <f t="shared" si="15"/>
        <v>444</v>
      </c>
      <c r="L445">
        <v>26</v>
      </c>
      <c r="M445">
        <v>1</v>
      </c>
      <c r="P445">
        <v>1420</v>
      </c>
      <c r="Q445">
        <f t="shared" si="16"/>
        <v>1</v>
      </c>
    </row>
    <row r="446" spans="1:17" x14ac:dyDescent="0.25">
      <c r="A446">
        <v>159</v>
      </c>
      <c r="B446">
        <v>3</v>
      </c>
      <c r="K446">
        <f t="shared" si="15"/>
        <v>445</v>
      </c>
      <c r="L446">
        <v>26</v>
      </c>
      <c r="M446">
        <v>1</v>
      </c>
      <c r="P446">
        <v>1510</v>
      </c>
      <c r="Q446">
        <f t="shared" si="16"/>
        <v>1</v>
      </c>
    </row>
    <row r="447" spans="1:17" x14ac:dyDescent="0.25">
      <c r="A447">
        <v>177</v>
      </c>
      <c r="B447">
        <v>6</v>
      </c>
      <c r="K447">
        <f t="shared" si="15"/>
        <v>446</v>
      </c>
      <c r="L447">
        <v>26</v>
      </c>
      <c r="M447">
        <v>1</v>
      </c>
      <c r="P447">
        <v>1513</v>
      </c>
      <c r="Q447">
        <f t="shared" si="16"/>
        <v>1</v>
      </c>
    </row>
    <row r="448" spans="1:17" x14ac:dyDescent="0.25">
      <c r="A448">
        <v>47</v>
      </c>
      <c r="B448">
        <v>0</v>
      </c>
      <c r="K448">
        <f t="shared" si="15"/>
        <v>447</v>
      </c>
      <c r="L448">
        <v>26</v>
      </c>
      <c r="M448">
        <v>1</v>
      </c>
      <c r="P448">
        <v>1530</v>
      </c>
      <c r="Q448">
        <f t="shared" si="16"/>
        <v>1</v>
      </c>
    </row>
    <row r="449" spans="1:17" x14ac:dyDescent="0.25">
      <c r="A449">
        <v>1</v>
      </c>
      <c r="B449">
        <v>0</v>
      </c>
      <c r="K449">
        <f t="shared" si="15"/>
        <v>448</v>
      </c>
      <c r="L449">
        <v>26</v>
      </c>
      <c r="M449">
        <v>1</v>
      </c>
      <c r="P449">
        <v>1556</v>
      </c>
      <c r="Q449">
        <f t="shared" si="16"/>
        <v>1</v>
      </c>
    </row>
    <row r="450" spans="1:17" x14ac:dyDescent="0.25">
      <c r="A450">
        <v>16</v>
      </c>
      <c r="B450">
        <v>0</v>
      </c>
      <c r="K450">
        <f t="shared" si="15"/>
        <v>449</v>
      </c>
      <c r="L450">
        <v>26</v>
      </c>
      <c r="M450">
        <v>1</v>
      </c>
      <c r="P450">
        <v>1596</v>
      </c>
      <c r="Q450">
        <f t="shared" si="16"/>
        <v>1</v>
      </c>
    </row>
    <row r="451" spans="1:17" x14ac:dyDescent="0.25">
      <c r="A451">
        <v>115</v>
      </c>
      <c r="B451">
        <v>8</v>
      </c>
      <c r="K451">
        <f t="shared" ref="K451:K514" si="17">ROW()-1</f>
        <v>450</v>
      </c>
      <c r="L451">
        <v>26</v>
      </c>
      <c r="M451">
        <v>1</v>
      </c>
      <c r="P451">
        <v>1633</v>
      </c>
      <c r="Q451">
        <f t="shared" ref="Q451:Q485" si="18">COUNTIF(L:L,P451)</f>
        <v>1</v>
      </c>
    </row>
    <row r="452" spans="1:17" x14ac:dyDescent="0.25">
      <c r="A452">
        <v>133</v>
      </c>
      <c r="B452">
        <v>5</v>
      </c>
      <c r="K452">
        <f t="shared" si="17"/>
        <v>451</v>
      </c>
      <c r="L452">
        <v>26</v>
      </c>
      <c r="M452">
        <v>1</v>
      </c>
      <c r="P452">
        <v>1637</v>
      </c>
      <c r="Q452">
        <f t="shared" si="18"/>
        <v>1</v>
      </c>
    </row>
    <row r="453" spans="1:17" x14ac:dyDescent="0.25">
      <c r="A453">
        <v>70</v>
      </c>
      <c r="B453">
        <v>0</v>
      </c>
      <c r="K453">
        <f t="shared" si="17"/>
        <v>452</v>
      </c>
      <c r="L453">
        <v>26</v>
      </c>
      <c r="M453">
        <v>1</v>
      </c>
      <c r="P453">
        <v>1670</v>
      </c>
      <c r="Q453">
        <f t="shared" si="18"/>
        <v>1</v>
      </c>
    </row>
    <row r="454" spans="1:17" x14ac:dyDescent="0.25">
      <c r="A454">
        <v>62</v>
      </c>
      <c r="B454">
        <v>2</v>
      </c>
      <c r="K454">
        <f t="shared" si="17"/>
        <v>453</v>
      </c>
      <c r="L454">
        <v>26</v>
      </c>
      <c r="M454">
        <v>1</v>
      </c>
      <c r="P454">
        <v>1737</v>
      </c>
      <c r="Q454">
        <f t="shared" si="18"/>
        <v>1</v>
      </c>
    </row>
    <row r="455" spans="1:17" x14ac:dyDescent="0.25">
      <c r="A455">
        <v>10</v>
      </c>
      <c r="B455">
        <v>24</v>
      </c>
      <c r="K455">
        <f t="shared" si="17"/>
        <v>454</v>
      </c>
      <c r="L455">
        <v>26</v>
      </c>
      <c r="M455">
        <v>1</v>
      </c>
      <c r="P455">
        <v>1762</v>
      </c>
      <c r="Q455">
        <f t="shared" si="18"/>
        <v>1</v>
      </c>
    </row>
    <row r="456" spans="1:17" x14ac:dyDescent="0.25">
      <c r="A456">
        <v>499</v>
      </c>
      <c r="B456">
        <v>0</v>
      </c>
      <c r="K456">
        <f t="shared" si="17"/>
        <v>455</v>
      </c>
      <c r="L456">
        <v>26</v>
      </c>
      <c r="M456">
        <v>1</v>
      </c>
      <c r="P456">
        <v>1780</v>
      </c>
      <c r="Q456">
        <f t="shared" si="18"/>
        <v>1</v>
      </c>
    </row>
    <row r="457" spans="1:17" x14ac:dyDescent="0.25">
      <c r="A457">
        <v>47</v>
      </c>
      <c r="B457">
        <v>9</v>
      </c>
      <c r="K457">
        <f t="shared" si="17"/>
        <v>456</v>
      </c>
      <c r="L457">
        <v>26</v>
      </c>
      <c r="M457">
        <v>1</v>
      </c>
      <c r="P457">
        <v>1789</v>
      </c>
      <c r="Q457">
        <f t="shared" si="18"/>
        <v>1</v>
      </c>
    </row>
    <row r="458" spans="1:17" x14ac:dyDescent="0.25">
      <c r="A458">
        <v>28</v>
      </c>
      <c r="B458">
        <v>0</v>
      </c>
      <c r="K458">
        <f t="shared" si="17"/>
        <v>457</v>
      </c>
      <c r="L458">
        <v>26</v>
      </c>
      <c r="M458">
        <v>1</v>
      </c>
      <c r="P458">
        <v>1876</v>
      </c>
      <c r="Q458">
        <f t="shared" si="18"/>
        <v>1</v>
      </c>
    </row>
    <row r="459" spans="1:17" x14ac:dyDescent="0.25">
      <c r="A459">
        <v>24</v>
      </c>
      <c r="B459">
        <v>1</v>
      </c>
      <c r="K459">
        <f t="shared" si="17"/>
        <v>458</v>
      </c>
      <c r="L459">
        <v>26</v>
      </c>
      <c r="M459">
        <v>1</v>
      </c>
      <c r="P459">
        <v>1887</v>
      </c>
      <c r="Q459">
        <f t="shared" si="18"/>
        <v>1</v>
      </c>
    </row>
    <row r="460" spans="1:17" x14ac:dyDescent="0.25">
      <c r="A460">
        <v>76</v>
      </c>
      <c r="B460">
        <v>10</v>
      </c>
      <c r="K460">
        <f t="shared" si="17"/>
        <v>459</v>
      </c>
      <c r="L460">
        <v>26</v>
      </c>
      <c r="M460">
        <v>1</v>
      </c>
      <c r="P460">
        <v>1945</v>
      </c>
      <c r="Q460">
        <f t="shared" si="18"/>
        <v>1</v>
      </c>
    </row>
    <row r="461" spans="1:17" x14ac:dyDescent="0.25">
      <c r="A461">
        <v>98</v>
      </c>
      <c r="B461">
        <v>1</v>
      </c>
      <c r="K461">
        <f t="shared" si="17"/>
        <v>460</v>
      </c>
      <c r="L461">
        <v>26</v>
      </c>
      <c r="M461">
        <v>1</v>
      </c>
      <c r="P461">
        <v>1980</v>
      </c>
      <c r="Q461">
        <f t="shared" si="18"/>
        <v>1</v>
      </c>
    </row>
    <row r="462" spans="1:17" x14ac:dyDescent="0.25">
      <c r="A462">
        <v>30</v>
      </c>
      <c r="B462">
        <v>0</v>
      </c>
      <c r="K462">
        <f t="shared" si="17"/>
        <v>461</v>
      </c>
      <c r="L462">
        <v>26</v>
      </c>
      <c r="M462">
        <v>1</v>
      </c>
      <c r="P462">
        <v>2035</v>
      </c>
      <c r="Q462">
        <f t="shared" si="18"/>
        <v>1</v>
      </c>
    </row>
    <row r="463" spans="1:17" x14ac:dyDescent="0.25">
      <c r="A463">
        <v>478</v>
      </c>
      <c r="B463">
        <v>20</v>
      </c>
      <c r="K463">
        <f t="shared" si="17"/>
        <v>462</v>
      </c>
      <c r="L463">
        <v>26</v>
      </c>
      <c r="M463">
        <v>1</v>
      </c>
      <c r="P463">
        <v>2051</v>
      </c>
      <c r="Q463">
        <f t="shared" si="18"/>
        <v>1</v>
      </c>
    </row>
    <row r="464" spans="1:17" x14ac:dyDescent="0.25">
      <c r="A464">
        <v>74</v>
      </c>
      <c r="B464">
        <v>30</v>
      </c>
      <c r="K464">
        <f t="shared" si="17"/>
        <v>463</v>
      </c>
      <c r="L464">
        <v>26</v>
      </c>
      <c r="M464">
        <v>1</v>
      </c>
      <c r="P464">
        <v>2139</v>
      </c>
      <c r="Q464">
        <f t="shared" si="18"/>
        <v>1</v>
      </c>
    </row>
    <row r="465" spans="1:17" x14ac:dyDescent="0.25">
      <c r="A465">
        <v>131</v>
      </c>
      <c r="B465">
        <v>6</v>
      </c>
      <c r="K465">
        <f t="shared" si="17"/>
        <v>464</v>
      </c>
      <c r="L465">
        <v>26</v>
      </c>
      <c r="M465">
        <v>1</v>
      </c>
      <c r="P465">
        <v>2165</v>
      </c>
      <c r="Q465">
        <f t="shared" si="18"/>
        <v>1</v>
      </c>
    </row>
    <row r="466" spans="1:17" x14ac:dyDescent="0.25">
      <c r="A466">
        <v>61</v>
      </c>
      <c r="B466">
        <v>15</v>
      </c>
      <c r="K466">
        <f t="shared" si="17"/>
        <v>465</v>
      </c>
      <c r="L466">
        <v>26</v>
      </c>
      <c r="M466">
        <v>1</v>
      </c>
      <c r="P466">
        <v>2174</v>
      </c>
      <c r="Q466">
        <f t="shared" si="18"/>
        <v>1</v>
      </c>
    </row>
    <row r="467" spans="1:17" x14ac:dyDescent="0.25">
      <c r="A467">
        <v>1071</v>
      </c>
      <c r="B467">
        <v>5</v>
      </c>
      <c r="K467">
        <f t="shared" si="17"/>
        <v>466</v>
      </c>
      <c r="L467">
        <v>26</v>
      </c>
      <c r="M467">
        <v>1</v>
      </c>
      <c r="P467">
        <v>2436</v>
      </c>
      <c r="Q467">
        <f t="shared" si="18"/>
        <v>1</v>
      </c>
    </row>
    <row r="468" spans="1:17" x14ac:dyDescent="0.25">
      <c r="A468">
        <v>122</v>
      </c>
      <c r="B468">
        <v>0</v>
      </c>
      <c r="K468">
        <f t="shared" si="17"/>
        <v>467</v>
      </c>
      <c r="L468">
        <v>27</v>
      </c>
      <c r="M468">
        <v>1</v>
      </c>
      <c r="P468">
        <v>2478</v>
      </c>
      <c r="Q468">
        <f t="shared" si="18"/>
        <v>1</v>
      </c>
    </row>
    <row r="469" spans="1:17" x14ac:dyDescent="0.25">
      <c r="A469">
        <v>111</v>
      </c>
      <c r="B469">
        <v>0</v>
      </c>
      <c r="K469">
        <f t="shared" si="17"/>
        <v>468</v>
      </c>
      <c r="L469">
        <v>27</v>
      </c>
      <c r="M469">
        <v>1</v>
      </c>
      <c r="P469">
        <v>2525</v>
      </c>
      <c r="Q469">
        <f t="shared" si="18"/>
        <v>1</v>
      </c>
    </row>
    <row r="470" spans="1:17" x14ac:dyDescent="0.25">
      <c r="A470">
        <v>255</v>
      </c>
      <c r="B470">
        <v>28</v>
      </c>
      <c r="K470">
        <f t="shared" si="17"/>
        <v>469</v>
      </c>
      <c r="L470">
        <v>27</v>
      </c>
      <c r="M470">
        <v>1</v>
      </c>
      <c r="P470">
        <v>2602</v>
      </c>
      <c r="Q470">
        <f t="shared" si="18"/>
        <v>1</v>
      </c>
    </row>
    <row r="471" spans="1:17" x14ac:dyDescent="0.25">
      <c r="A471">
        <v>141</v>
      </c>
      <c r="B471">
        <v>0</v>
      </c>
      <c r="K471">
        <f t="shared" si="17"/>
        <v>470</v>
      </c>
      <c r="L471">
        <v>27</v>
      </c>
      <c r="M471">
        <v>1</v>
      </c>
      <c r="P471">
        <v>3238</v>
      </c>
      <c r="Q471">
        <f t="shared" si="18"/>
        <v>1</v>
      </c>
    </row>
    <row r="472" spans="1:17" x14ac:dyDescent="0.25">
      <c r="A472">
        <v>159</v>
      </c>
      <c r="B472">
        <v>5</v>
      </c>
      <c r="K472">
        <f t="shared" si="17"/>
        <v>471</v>
      </c>
      <c r="L472">
        <v>27</v>
      </c>
      <c r="M472">
        <v>1</v>
      </c>
      <c r="P472">
        <v>3355</v>
      </c>
      <c r="Q472">
        <f t="shared" si="18"/>
        <v>1</v>
      </c>
    </row>
    <row r="473" spans="1:17" x14ac:dyDescent="0.25">
      <c r="A473">
        <v>99</v>
      </c>
      <c r="B473">
        <v>7</v>
      </c>
      <c r="K473">
        <f t="shared" si="17"/>
        <v>472</v>
      </c>
      <c r="L473">
        <v>27</v>
      </c>
      <c r="M473">
        <v>1</v>
      </c>
      <c r="P473">
        <v>3468</v>
      </c>
      <c r="Q473">
        <f t="shared" si="18"/>
        <v>1</v>
      </c>
    </row>
    <row r="474" spans="1:17" x14ac:dyDescent="0.25">
      <c r="A474">
        <v>96</v>
      </c>
      <c r="B474">
        <v>30</v>
      </c>
      <c r="K474">
        <f t="shared" si="17"/>
        <v>473</v>
      </c>
      <c r="L474">
        <v>27</v>
      </c>
      <c r="M474">
        <v>1</v>
      </c>
      <c r="P474">
        <v>3562</v>
      </c>
      <c r="Q474">
        <f t="shared" si="18"/>
        <v>1</v>
      </c>
    </row>
    <row r="475" spans="1:17" x14ac:dyDescent="0.25">
      <c r="A475">
        <v>27</v>
      </c>
      <c r="B475">
        <v>2</v>
      </c>
      <c r="K475">
        <f t="shared" si="17"/>
        <v>474</v>
      </c>
      <c r="L475">
        <v>27</v>
      </c>
      <c r="M475">
        <v>1</v>
      </c>
      <c r="P475">
        <v>3663</v>
      </c>
      <c r="Q475">
        <f t="shared" si="18"/>
        <v>1</v>
      </c>
    </row>
    <row r="476" spans="1:17" x14ac:dyDescent="0.25">
      <c r="A476">
        <v>166</v>
      </c>
      <c r="B476">
        <v>30</v>
      </c>
      <c r="K476">
        <f t="shared" si="17"/>
        <v>475</v>
      </c>
      <c r="L476">
        <v>27</v>
      </c>
      <c r="M476">
        <v>1</v>
      </c>
      <c r="P476">
        <v>3863</v>
      </c>
      <c r="Q476">
        <f t="shared" si="18"/>
        <v>1</v>
      </c>
    </row>
    <row r="477" spans="1:17" x14ac:dyDescent="0.25">
      <c r="A477">
        <v>76</v>
      </c>
      <c r="B477">
        <v>2</v>
      </c>
      <c r="K477">
        <f t="shared" si="17"/>
        <v>476</v>
      </c>
      <c r="L477">
        <v>27</v>
      </c>
      <c r="M477">
        <v>1</v>
      </c>
      <c r="P477">
        <v>4245</v>
      </c>
      <c r="Q477">
        <f t="shared" si="18"/>
        <v>1</v>
      </c>
    </row>
    <row r="478" spans="1:17" x14ac:dyDescent="0.25">
      <c r="A478">
        <v>211</v>
      </c>
      <c r="B478">
        <v>0</v>
      </c>
      <c r="K478">
        <f t="shared" si="17"/>
        <v>477</v>
      </c>
      <c r="L478">
        <v>27</v>
      </c>
      <c r="M478">
        <v>1</v>
      </c>
      <c r="P478">
        <v>4330</v>
      </c>
      <c r="Q478">
        <f t="shared" si="18"/>
        <v>1</v>
      </c>
    </row>
    <row r="479" spans="1:17" x14ac:dyDescent="0.25">
      <c r="A479">
        <v>21</v>
      </c>
      <c r="B479">
        <v>2</v>
      </c>
      <c r="K479">
        <f t="shared" si="17"/>
        <v>478</v>
      </c>
      <c r="L479">
        <v>27</v>
      </c>
      <c r="M479">
        <v>1</v>
      </c>
      <c r="P479">
        <v>4562</v>
      </c>
      <c r="Q479">
        <f t="shared" si="18"/>
        <v>1</v>
      </c>
    </row>
    <row r="480" spans="1:17" x14ac:dyDescent="0.25">
      <c r="A480">
        <v>61</v>
      </c>
      <c r="B480">
        <v>1</v>
      </c>
      <c r="K480">
        <f t="shared" si="17"/>
        <v>479</v>
      </c>
      <c r="L480">
        <v>27</v>
      </c>
      <c r="M480">
        <v>1</v>
      </c>
      <c r="P480">
        <v>4883</v>
      </c>
      <c r="Q480">
        <f t="shared" si="18"/>
        <v>1</v>
      </c>
    </row>
    <row r="481" spans="1:17" x14ac:dyDescent="0.25">
      <c r="A481">
        <v>30</v>
      </c>
      <c r="B481">
        <v>2</v>
      </c>
      <c r="K481">
        <f t="shared" si="17"/>
        <v>480</v>
      </c>
      <c r="L481">
        <v>27</v>
      </c>
      <c r="M481">
        <v>1</v>
      </c>
      <c r="P481">
        <v>5812</v>
      </c>
      <c r="Q481">
        <f t="shared" si="18"/>
        <v>1</v>
      </c>
    </row>
    <row r="482" spans="1:17" x14ac:dyDescent="0.25">
      <c r="A482">
        <v>375</v>
      </c>
      <c r="B482">
        <v>14</v>
      </c>
      <c r="K482">
        <f t="shared" si="17"/>
        <v>481</v>
      </c>
      <c r="L482">
        <v>27</v>
      </c>
      <c r="M482">
        <v>1</v>
      </c>
      <c r="P482">
        <v>8200</v>
      </c>
      <c r="Q482">
        <f t="shared" si="18"/>
        <v>1</v>
      </c>
    </row>
    <row r="483" spans="1:17" x14ac:dyDescent="0.25">
      <c r="A483">
        <v>111</v>
      </c>
      <c r="B483">
        <v>31</v>
      </c>
      <c r="K483">
        <f t="shared" si="17"/>
        <v>482</v>
      </c>
      <c r="L483">
        <v>27</v>
      </c>
      <c r="M483">
        <v>1</v>
      </c>
      <c r="P483">
        <v>8359</v>
      </c>
      <c r="Q483">
        <f t="shared" si="18"/>
        <v>1</v>
      </c>
    </row>
    <row r="484" spans="1:17" x14ac:dyDescent="0.25">
      <c r="A484">
        <v>123</v>
      </c>
      <c r="B484">
        <v>16</v>
      </c>
      <c r="K484">
        <f t="shared" si="17"/>
        <v>483</v>
      </c>
      <c r="L484">
        <v>27</v>
      </c>
      <c r="M484">
        <v>1</v>
      </c>
      <c r="P484">
        <v>20242</v>
      </c>
      <c r="Q484">
        <f t="shared" si="18"/>
        <v>1</v>
      </c>
    </row>
    <row r="485" spans="1:17" x14ac:dyDescent="0.25">
      <c r="A485">
        <v>70</v>
      </c>
      <c r="B485">
        <v>12</v>
      </c>
      <c r="K485">
        <f t="shared" si="17"/>
        <v>484</v>
      </c>
      <c r="L485">
        <v>27</v>
      </c>
      <c r="M485">
        <v>1</v>
      </c>
      <c r="P485">
        <v>26457</v>
      </c>
      <c r="Q485">
        <f t="shared" si="18"/>
        <v>1</v>
      </c>
    </row>
    <row r="486" spans="1:17" x14ac:dyDescent="0.25">
      <c r="A486">
        <v>85</v>
      </c>
      <c r="B486">
        <v>96</v>
      </c>
      <c r="K486">
        <f t="shared" si="17"/>
        <v>485</v>
      </c>
      <c r="L486">
        <v>27</v>
      </c>
      <c r="M486">
        <v>1</v>
      </c>
    </row>
    <row r="487" spans="1:17" x14ac:dyDescent="0.25">
      <c r="A487">
        <v>86</v>
      </c>
      <c r="B487">
        <v>16</v>
      </c>
      <c r="K487">
        <f t="shared" si="17"/>
        <v>486</v>
      </c>
      <c r="L487">
        <v>27</v>
      </c>
      <c r="M487">
        <v>1</v>
      </c>
    </row>
    <row r="488" spans="1:17" x14ac:dyDescent="0.25">
      <c r="A488">
        <v>13</v>
      </c>
      <c r="B488">
        <v>5</v>
      </c>
      <c r="K488">
        <f t="shared" si="17"/>
        <v>487</v>
      </c>
      <c r="L488">
        <v>27</v>
      </c>
      <c r="M488">
        <v>1</v>
      </c>
    </row>
    <row r="489" spans="1:17" x14ac:dyDescent="0.25">
      <c r="A489">
        <v>33</v>
      </c>
      <c r="B489">
        <v>0</v>
      </c>
      <c r="K489">
        <f t="shared" si="17"/>
        <v>488</v>
      </c>
      <c r="L489">
        <v>27</v>
      </c>
      <c r="M489">
        <v>1</v>
      </c>
    </row>
    <row r="490" spans="1:17" x14ac:dyDescent="0.25">
      <c r="A490">
        <v>15</v>
      </c>
      <c r="B490">
        <v>8</v>
      </c>
      <c r="K490">
        <f t="shared" si="17"/>
        <v>489</v>
      </c>
      <c r="L490">
        <v>27</v>
      </c>
      <c r="M490">
        <v>1</v>
      </c>
    </row>
    <row r="491" spans="1:17" x14ac:dyDescent="0.25">
      <c r="A491">
        <v>273</v>
      </c>
      <c r="B491">
        <v>7</v>
      </c>
      <c r="K491">
        <f t="shared" si="17"/>
        <v>490</v>
      </c>
      <c r="L491">
        <v>27</v>
      </c>
      <c r="M491">
        <v>1</v>
      </c>
    </row>
    <row r="492" spans="1:17" x14ac:dyDescent="0.25">
      <c r="A492">
        <v>714</v>
      </c>
      <c r="B492">
        <v>24</v>
      </c>
      <c r="K492">
        <f t="shared" si="17"/>
        <v>491</v>
      </c>
      <c r="L492">
        <v>27</v>
      </c>
      <c r="M492">
        <v>1</v>
      </c>
    </row>
    <row r="493" spans="1:17" x14ac:dyDescent="0.25">
      <c r="A493">
        <v>170</v>
      </c>
      <c r="B493">
        <v>121</v>
      </c>
      <c r="K493">
        <f t="shared" si="17"/>
        <v>492</v>
      </c>
      <c r="L493">
        <v>27</v>
      </c>
      <c r="M493">
        <v>1</v>
      </c>
    </row>
    <row r="494" spans="1:17" x14ac:dyDescent="0.25">
      <c r="A494">
        <v>512</v>
      </c>
      <c r="B494">
        <v>196</v>
      </c>
      <c r="K494">
        <f t="shared" si="17"/>
        <v>493</v>
      </c>
      <c r="L494">
        <v>27</v>
      </c>
      <c r="M494">
        <v>1</v>
      </c>
    </row>
    <row r="495" spans="1:17" x14ac:dyDescent="0.25">
      <c r="A495">
        <v>314</v>
      </c>
      <c r="B495">
        <v>5</v>
      </c>
      <c r="K495">
        <f t="shared" si="17"/>
        <v>494</v>
      </c>
      <c r="L495">
        <v>27</v>
      </c>
      <c r="M495">
        <v>1</v>
      </c>
    </row>
    <row r="496" spans="1:17" x14ac:dyDescent="0.25">
      <c r="A496">
        <v>167</v>
      </c>
      <c r="B496">
        <v>73</v>
      </c>
      <c r="K496">
        <f t="shared" si="17"/>
        <v>495</v>
      </c>
      <c r="L496">
        <v>27</v>
      </c>
      <c r="M496">
        <v>1</v>
      </c>
    </row>
    <row r="497" spans="1:13" x14ac:dyDescent="0.25">
      <c r="A497">
        <v>9</v>
      </c>
      <c r="B497">
        <v>93</v>
      </c>
      <c r="K497">
        <f t="shared" si="17"/>
        <v>496</v>
      </c>
      <c r="L497">
        <v>27</v>
      </c>
      <c r="M497">
        <v>1</v>
      </c>
    </row>
    <row r="498" spans="1:13" x14ac:dyDescent="0.25">
      <c r="A498">
        <v>103</v>
      </c>
      <c r="B498">
        <v>17</v>
      </c>
      <c r="K498">
        <f t="shared" si="17"/>
        <v>497</v>
      </c>
      <c r="L498">
        <v>27</v>
      </c>
      <c r="M498">
        <v>1</v>
      </c>
    </row>
    <row r="499" spans="1:13" x14ac:dyDescent="0.25">
      <c r="A499">
        <v>111</v>
      </c>
      <c r="B499">
        <v>7</v>
      </c>
      <c r="K499">
        <f t="shared" si="17"/>
        <v>498</v>
      </c>
      <c r="L499">
        <v>27</v>
      </c>
      <c r="M499">
        <v>1</v>
      </c>
    </row>
    <row r="500" spans="1:13" x14ac:dyDescent="0.25">
      <c r="A500">
        <v>271</v>
      </c>
      <c r="B500">
        <v>17</v>
      </c>
      <c r="K500">
        <f t="shared" si="17"/>
        <v>499</v>
      </c>
      <c r="L500">
        <v>27</v>
      </c>
      <c r="M500">
        <v>1</v>
      </c>
    </row>
    <row r="501" spans="1:13" x14ac:dyDescent="0.25">
      <c r="A501">
        <v>101</v>
      </c>
      <c r="B501">
        <v>171</v>
      </c>
      <c r="K501">
        <f t="shared" si="17"/>
        <v>500</v>
      </c>
      <c r="L501">
        <v>27</v>
      </c>
      <c r="M501">
        <v>1</v>
      </c>
    </row>
    <row r="502" spans="1:13" x14ac:dyDescent="0.25">
      <c r="A502">
        <v>57</v>
      </c>
      <c r="B502">
        <v>188</v>
      </c>
      <c r="K502">
        <f t="shared" si="17"/>
        <v>501</v>
      </c>
      <c r="L502">
        <v>27</v>
      </c>
      <c r="M502">
        <v>1</v>
      </c>
    </row>
    <row r="503" spans="1:13" x14ac:dyDescent="0.25">
      <c r="A503">
        <v>62</v>
      </c>
      <c r="B503">
        <v>110</v>
      </c>
      <c r="K503">
        <f t="shared" si="17"/>
        <v>502</v>
      </c>
      <c r="L503">
        <v>27</v>
      </c>
      <c r="M503">
        <v>1</v>
      </c>
    </row>
    <row r="504" spans="1:13" x14ac:dyDescent="0.25">
      <c r="A504">
        <v>32</v>
      </c>
      <c r="B504">
        <v>37</v>
      </c>
      <c r="K504">
        <f t="shared" si="17"/>
        <v>503</v>
      </c>
      <c r="L504">
        <v>27</v>
      </c>
      <c r="M504">
        <v>1</v>
      </c>
    </row>
    <row r="505" spans="1:13" x14ac:dyDescent="0.25">
      <c r="A505">
        <v>141</v>
      </c>
      <c r="B505">
        <v>9</v>
      </c>
      <c r="K505">
        <f t="shared" si="17"/>
        <v>504</v>
      </c>
      <c r="L505">
        <v>28</v>
      </c>
      <c r="M505">
        <v>1</v>
      </c>
    </row>
    <row r="506" spans="1:13" x14ac:dyDescent="0.25">
      <c r="A506">
        <v>75</v>
      </c>
      <c r="B506">
        <v>29</v>
      </c>
      <c r="K506">
        <f t="shared" si="17"/>
        <v>505</v>
      </c>
      <c r="L506">
        <v>28</v>
      </c>
      <c r="M506">
        <v>1</v>
      </c>
    </row>
    <row r="507" spans="1:13" x14ac:dyDescent="0.25">
      <c r="A507">
        <v>46</v>
      </c>
      <c r="B507">
        <v>6</v>
      </c>
      <c r="K507">
        <f t="shared" si="17"/>
        <v>506</v>
      </c>
      <c r="L507">
        <v>28</v>
      </c>
      <c r="M507">
        <v>1</v>
      </c>
    </row>
    <row r="508" spans="1:13" x14ac:dyDescent="0.25">
      <c r="A508">
        <v>103</v>
      </c>
      <c r="B508">
        <v>30</v>
      </c>
      <c r="K508">
        <f t="shared" si="17"/>
        <v>507</v>
      </c>
      <c r="L508">
        <v>28</v>
      </c>
      <c r="M508">
        <v>1</v>
      </c>
    </row>
    <row r="509" spans="1:13" x14ac:dyDescent="0.25">
      <c r="A509">
        <v>6</v>
      </c>
      <c r="B509">
        <v>81</v>
      </c>
      <c r="K509">
        <f t="shared" si="17"/>
        <v>508</v>
      </c>
      <c r="L509">
        <v>28</v>
      </c>
      <c r="M509">
        <v>1</v>
      </c>
    </row>
    <row r="510" spans="1:13" x14ac:dyDescent="0.25">
      <c r="A510">
        <v>83</v>
      </c>
      <c r="B510">
        <v>4</v>
      </c>
      <c r="K510">
        <f t="shared" si="17"/>
        <v>509</v>
      </c>
      <c r="L510">
        <v>28</v>
      </c>
      <c r="M510">
        <v>1</v>
      </c>
    </row>
    <row r="511" spans="1:13" x14ac:dyDescent="0.25">
      <c r="A511">
        <v>108</v>
      </c>
      <c r="B511">
        <v>11</v>
      </c>
      <c r="K511">
        <f t="shared" si="17"/>
        <v>510</v>
      </c>
      <c r="L511">
        <v>28</v>
      </c>
      <c r="M511">
        <v>1</v>
      </c>
    </row>
    <row r="512" spans="1:13" x14ac:dyDescent="0.25">
      <c r="A512">
        <v>25</v>
      </c>
      <c r="B512">
        <v>14</v>
      </c>
      <c r="K512">
        <f t="shared" si="17"/>
        <v>511</v>
      </c>
      <c r="L512">
        <v>28</v>
      </c>
      <c r="M512">
        <v>1</v>
      </c>
    </row>
    <row r="513" spans="1:13" x14ac:dyDescent="0.25">
      <c r="A513">
        <v>549</v>
      </c>
      <c r="B513">
        <v>5</v>
      </c>
      <c r="K513">
        <f t="shared" si="17"/>
        <v>512</v>
      </c>
      <c r="L513">
        <v>28</v>
      </c>
      <c r="M513">
        <v>1</v>
      </c>
    </row>
    <row r="514" spans="1:13" x14ac:dyDescent="0.25">
      <c r="A514">
        <v>222</v>
      </c>
      <c r="B514">
        <v>45</v>
      </c>
      <c r="K514">
        <f t="shared" si="17"/>
        <v>513</v>
      </c>
      <c r="L514">
        <v>28</v>
      </c>
      <c r="M514">
        <v>1</v>
      </c>
    </row>
    <row r="515" spans="1:13" x14ac:dyDescent="0.25">
      <c r="A515">
        <v>183</v>
      </c>
      <c r="B515">
        <v>8</v>
      </c>
      <c r="K515">
        <f t="shared" ref="K515:K578" si="19">ROW()-1</f>
        <v>514</v>
      </c>
      <c r="L515">
        <v>28</v>
      </c>
      <c r="M515">
        <v>1</v>
      </c>
    </row>
    <row r="516" spans="1:13" x14ac:dyDescent="0.25">
      <c r="A516">
        <v>89</v>
      </c>
      <c r="B516">
        <v>3</v>
      </c>
      <c r="K516">
        <f t="shared" si="19"/>
        <v>515</v>
      </c>
      <c r="L516">
        <v>28</v>
      </c>
      <c r="M516">
        <v>1</v>
      </c>
    </row>
    <row r="517" spans="1:13" x14ac:dyDescent="0.25">
      <c r="A517">
        <v>253</v>
      </c>
      <c r="B517">
        <v>24</v>
      </c>
      <c r="K517">
        <f t="shared" si="19"/>
        <v>516</v>
      </c>
      <c r="L517">
        <v>28</v>
      </c>
      <c r="M517">
        <v>1</v>
      </c>
    </row>
    <row r="518" spans="1:13" x14ac:dyDescent="0.25">
      <c r="A518">
        <v>140</v>
      </c>
      <c r="B518">
        <v>18</v>
      </c>
      <c r="K518">
        <f t="shared" si="19"/>
        <v>517</v>
      </c>
      <c r="L518">
        <v>28</v>
      </c>
      <c r="M518">
        <v>1</v>
      </c>
    </row>
    <row r="519" spans="1:13" x14ac:dyDescent="0.25">
      <c r="A519">
        <v>103</v>
      </c>
      <c r="B519">
        <v>12</v>
      </c>
      <c r="K519">
        <f t="shared" si="19"/>
        <v>518</v>
      </c>
      <c r="L519">
        <v>28</v>
      </c>
      <c r="M519">
        <v>1</v>
      </c>
    </row>
    <row r="520" spans="1:13" x14ac:dyDescent="0.25">
      <c r="A520">
        <v>138</v>
      </c>
      <c r="B520">
        <v>123</v>
      </c>
      <c r="K520">
        <f t="shared" si="19"/>
        <v>519</v>
      </c>
      <c r="L520">
        <v>28</v>
      </c>
      <c r="M520">
        <v>1</v>
      </c>
    </row>
    <row r="521" spans="1:13" x14ac:dyDescent="0.25">
      <c r="A521">
        <v>191</v>
      </c>
      <c r="B521">
        <v>96</v>
      </c>
      <c r="K521">
        <f t="shared" si="19"/>
        <v>520</v>
      </c>
      <c r="L521">
        <v>28</v>
      </c>
      <c r="M521">
        <v>1</v>
      </c>
    </row>
    <row r="522" spans="1:13" x14ac:dyDescent="0.25">
      <c r="A522">
        <v>45</v>
      </c>
      <c r="B522">
        <v>31</v>
      </c>
      <c r="K522">
        <f t="shared" si="19"/>
        <v>521</v>
      </c>
      <c r="L522">
        <v>28</v>
      </c>
      <c r="M522">
        <v>1</v>
      </c>
    </row>
    <row r="523" spans="1:13" x14ac:dyDescent="0.25">
      <c r="A523">
        <v>17</v>
      </c>
      <c r="B523">
        <v>4</v>
      </c>
      <c r="K523">
        <f t="shared" si="19"/>
        <v>522</v>
      </c>
      <c r="L523">
        <v>28</v>
      </c>
      <c r="M523">
        <v>1</v>
      </c>
    </row>
    <row r="524" spans="1:13" x14ac:dyDescent="0.25">
      <c r="A524">
        <v>31</v>
      </c>
      <c r="B524">
        <v>3</v>
      </c>
      <c r="K524">
        <f t="shared" si="19"/>
        <v>523</v>
      </c>
      <c r="L524">
        <v>28</v>
      </c>
      <c r="M524">
        <v>1</v>
      </c>
    </row>
    <row r="525" spans="1:13" x14ac:dyDescent="0.25">
      <c r="A525">
        <v>50</v>
      </c>
      <c r="B525">
        <v>179</v>
      </c>
      <c r="K525">
        <f t="shared" si="19"/>
        <v>524</v>
      </c>
      <c r="L525">
        <v>28</v>
      </c>
      <c r="M525">
        <v>1</v>
      </c>
    </row>
    <row r="526" spans="1:13" x14ac:dyDescent="0.25">
      <c r="A526">
        <v>59</v>
      </c>
      <c r="B526">
        <v>3</v>
      </c>
      <c r="K526">
        <f t="shared" si="19"/>
        <v>525</v>
      </c>
      <c r="L526">
        <v>28</v>
      </c>
      <c r="M526">
        <v>1</v>
      </c>
    </row>
    <row r="527" spans="1:13" x14ac:dyDescent="0.25">
      <c r="A527">
        <v>81</v>
      </c>
      <c r="B527">
        <v>23</v>
      </c>
      <c r="K527">
        <f t="shared" si="19"/>
        <v>526</v>
      </c>
      <c r="L527">
        <v>28</v>
      </c>
      <c r="M527">
        <v>1</v>
      </c>
    </row>
    <row r="528" spans="1:13" x14ac:dyDescent="0.25">
      <c r="A528">
        <v>508</v>
      </c>
      <c r="B528">
        <v>23</v>
      </c>
      <c r="K528">
        <f t="shared" si="19"/>
        <v>527</v>
      </c>
      <c r="L528">
        <v>28</v>
      </c>
      <c r="M528">
        <v>1</v>
      </c>
    </row>
    <row r="529" spans="1:13" x14ac:dyDescent="0.25">
      <c r="A529">
        <v>74</v>
      </c>
      <c r="B529">
        <v>41</v>
      </c>
      <c r="K529">
        <f t="shared" si="19"/>
        <v>528</v>
      </c>
      <c r="L529">
        <v>28</v>
      </c>
      <c r="M529">
        <v>1</v>
      </c>
    </row>
    <row r="530" spans="1:13" x14ac:dyDescent="0.25">
      <c r="A530">
        <v>141</v>
      </c>
      <c r="B530">
        <v>0</v>
      </c>
      <c r="K530">
        <f t="shared" si="19"/>
        <v>529</v>
      </c>
      <c r="L530">
        <v>28</v>
      </c>
      <c r="M530">
        <v>1</v>
      </c>
    </row>
    <row r="531" spans="1:13" x14ac:dyDescent="0.25">
      <c r="A531">
        <v>711</v>
      </c>
      <c r="B531">
        <v>32</v>
      </c>
      <c r="K531">
        <f t="shared" si="19"/>
        <v>530</v>
      </c>
      <c r="L531">
        <v>28</v>
      </c>
      <c r="M531">
        <v>1</v>
      </c>
    </row>
    <row r="532" spans="1:13" x14ac:dyDescent="0.25">
      <c r="A532">
        <v>141</v>
      </c>
      <c r="B532">
        <v>2</v>
      </c>
      <c r="K532">
        <f t="shared" si="19"/>
        <v>531</v>
      </c>
      <c r="L532">
        <v>28</v>
      </c>
      <c r="M532">
        <v>1</v>
      </c>
    </row>
    <row r="533" spans="1:13" x14ac:dyDescent="0.25">
      <c r="A533">
        <v>109</v>
      </c>
      <c r="B533">
        <v>7</v>
      </c>
      <c r="K533">
        <f t="shared" si="19"/>
        <v>532</v>
      </c>
      <c r="L533">
        <v>28</v>
      </c>
      <c r="M533">
        <v>1</v>
      </c>
    </row>
    <row r="534" spans="1:13" x14ac:dyDescent="0.25">
      <c r="A534">
        <v>361</v>
      </c>
      <c r="B534">
        <v>4</v>
      </c>
      <c r="K534">
        <f t="shared" si="19"/>
        <v>533</v>
      </c>
      <c r="L534">
        <v>29</v>
      </c>
      <c r="M534">
        <v>1</v>
      </c>
    </row>
    <row r="535" spans="1:13" x14ac:dyDescent="0.25">
      <c r="A535">
        <v>176</v>
      </c>
      <c r="B535">
        <v>196</v>
      </c>
      <c r="K535">
        <f t="shared" si="19"/>
        <v>534</v>
      </c>
      <c r="L535">
        <v>29</v>
      </c>
      <c r="M535">
        <v>1</v>
      </c>
    </row>
    <row r="536" spans="1:13" x14ac:dyDescent="0.25">
      <c r="A536">
        <v>670</v>
      </c>
      <c r="B536">
        <v>11</v>
      </c>
      <c r="K536">
        <f t="shared" si="19"/>
        <v>535</v>
      </c>
      <c r="L536">
        <v>29</v>
      </c>
      <c r="M536">
        <v>1</v>
      </c>
    </row>
    <row r="537" spans="1:13" x14ac:dyDescent="0.25">
      <c r="A537">
        <v>96</v>
      </c>
      <c r="B537">
        <v>9</v>
      </c>
      <c r="K537">
        <f t="shared" si="19"/>
        <v>536</v>
      </c>
      <c r="L537">
        <v>29</v>
      </c>
      <c r="M537">
        <v>1</v>
      </c>
    </row>
    <row r="538" spans="1:13" x14ac:dyDescent="0.25">
      <c r="A538">
        <v>74</v>
      </c>
      <c r="B538">
        <v>5</v>
      </c>
      <c r="K538">
        <f t="shared" si="19"/>
        <v>537</v>
      </c>
      <c r="L538">
        <v>29</v>
      </c>
      <c r="M538">
        <v>1</v>
      </c>
    </row>
    <row r="539" spans="1:13" x14ac:dyDescent="0.25">
      <c r="A539">
        <v>52</v>
      </c>
      <c r="B539">
        <v>8</v>
      </c>
      <c r="K539">
        <f t="shared" si="19"/>
        <v>538</v>
      </c>
      <c r="L539">
        <v>29</v>
      </c>
      <c r="M539">
        <v>1</v>
      </c>
    </row>
    <row r="540" spans="1:13" x14ac:dyDescent="0.25">
      <c r="A540">
        <v>105</v>
      </c>
      <c r="B540">
        <v>229</v>
      </c>
      <c r="K540">
        <f t="shared" si="19"/>
        <v>539</v>
      </c>
      <c r="L540">
        <v>29</v>
      </c>
      <c r="M540">
        <v>1</v>
      </c>
    </row>
    <row r="541" spans="1:13" x14ac:dyDescent="0.25">
      <c r="A541">
        <v>41</v>
      </c>
      <c r="B541">
        <v>40</v>
      </c>
      <c r="K541">
        <f t="shared" si="19"/>
        <v>540</v>
      </c>
      <c r="L541">
        <v>29</v>
      </c>
      <c r="M541">
        <v>1</v>
      </c>
    </row>
    <row r="542" spans="1:13" x14ac:dyDescent="0.25">
      <c r="A542">
        <v>34</v>
      </c>
      <c r="B542">
        <v>6</v>
      </c>
      <c r="K542">
        <f t="shared" si="19"/>
        <v>541</v>
      </c>
      <c r="L542">
        <v>29</v>
      </c>
      <c r="M542">
        <v>1</v>
      </c>
    </row>
    <row r="543" spans="1:13" x14ac:dyDescent="0.25">
      <c r="A543">
        <v>66</v>
      </c>
      <c r="B543">
        <v>4</v>
      </c>
      <c r="K543">
        <f t="shared" si="19"/>
        <v>542</v>
      </c>
      <c r="L543">
        <v>29</v>
      </c>
      <c r="M543">
        <v>1</v>
      </c>
    </row>
    <row r="544" spans="1:13" x14ac:dyDescent="0.25">
      <c r="A544">
        <v>50</v>
      </c>
      <c r="B544">
        <v>22</v>
      </c>
      <c r="K544">
        <f t="shared" si="19"/>
        <v>543</v>
      </c>
      <c r="L544">
        <v>29</v>
      </c>
      <c r="M544">
        <v>1</v>
      </c>
    </row>
    <row r="545" spans="1:13" x14ac:dyDescent="0.25">
      <c r="A545">
        <v>159</v>
      </c>
      <c r="B545">
        <v>15</v>
      </c>
      <c r="K545">
        <f t="shared" si="19"/>
        <v>544</v>
      </c>
      <c r="L545">
        <v>29</v>
      </c>
      <c r="M545">
        <v>1</v>
      </c>
    </row>
    <row r="546" spans="1:13" x14ac:dyDescent="0.25">
      <c r="A546">
        <v>182</v>
      </c>
      <c r="B546">
        <v>95</v>
      </c>
      <c r="K546">
        <f t="shared" si="19"/>
        <v>545</v>
      </c>
      <c r="L546">
        <v>29</v>
      </c>
      <c r="M546">
        <v>1</v>
      </c>
    </row>
    <row r="547" spans="1:13" x14ac:dyDescent="0.25">
      <c r="A547">
        <v>206</v>
      </c>
      <c r="B547">
        <v>161</v>
      </c>
      <c r="K547">
        <f t="shared" si="19"/>
        <v>546</v>
      </c>
      <c r="L547">
        <v>29</v>
      </c>
      <c r="M547">
        <v>1</v>
      </c>
    </row>
    <row r="548" spans="1:13" x14ac:dyDescent="0.25">
      <c r="A548">
        <v>169</v>
      </c>
      <c r="B548">
        <v>8</v>
      </c>
      <c r="K548">
        <f t="shared" si="19"/>
        <v>547</v>
      </c>
      <c r="L548">
        <v>29</v>
      </c>
      <c r="M548">
        <v>1</v>
      </c>
    </row>
    <row r="549" spans="1:13" x14ac:dyDescent="0.25">
      <c r="A549">
        <v>31</v>
      </c>
      <c r="B549">
        <v>76</v>
      </c>
      <c r="K549">
        <f t="shared" si="19"/>
        <v>548</v>
      </c>
      <c r="L549">
        <v>29</v>
      </c>
      <c r="M549">
        <v>1</v>
      </c>
    </row>
    <row r="550" spans="1:13" x14ac:dyDescent="0.25">
      <c r="A550">
        <v>28</v>
      </c>
      <c r="B550">
        <v>1</v>
      </c>
      <c r="K550">
        <f t="shared" si="19"/>
        <v>549</v>
      </c>
      <c r="L550">
        <v>29</v>
      </c>
      <c r="M550">
        <v>1</v>
      </c>
    </row>
    <row r="551" spans="1:13" x14ac:dyDescent="0.25">
      <c r="A551">
        <v>54</v>
      </c>
      <c r="B551">
        <v>101</v>
      </c>
      <c r="K551">
        <f t="shared" si="19"/>
        <v>550</v>
      </c>
      <c r="L551">
        <v>29</v>
      </c>
      <c r="M551">
        <v>1</v>
      </c>
    </row>
    <row r="552" spans="1:13" x14ac:dyDescent="0.25">
      <c r="A552">
        <v>467</v>
      </c>
      <c r="B552">
        <v>4</v>
      </c>
      <c r="K552">
        <f t="shared" si="19"/>
        <v>551</v>
      </c>
      <c r="L552">
        <v>30</v>
      </c>
      <c r="M552">
        <v>1</v>
      </c>
    </row>
    <row r="553" spans="1:13" x14ac:dyDescent="0.25">
      <c r="A553">
        <v>389</v>
      </c>
      <c r="B553">
        <v>1</v>
      </c>
      <c r="K553">
        <f t="shared" si="19"/>
        <v>552</v>
      </c>
      <c r="L553">
        <v>30</v>
      </c>
      <c r="M553">
        <v>1</v>
      </c>
    </row>
    <row r="554" spans="1:13" x14ac:dyDescent="0.25">
      <c r="A554">
        <v>68</v>
      </c>
      <c r="B554">
        <v>775</v>
      </c>
      <c r="K554">
        <f t="shared" si="19"/>
        <v>553</v>
      </c>
      <c r="L554">
        <v>30</v>
      </c>
      <c r="M554">
        <v>1</v>
      </c>
    </row>
    <row r="555" spans="1:13" x14ac:dyDescent="0.25">
      <c r="A555">
        <v>413</v>
      </c>
      <c r="B555">
        <v>90</v>
      </c>
      <c r="K555">
        <f t="shared" si="19"/>
        <v>554</v>
      </c>
      <c r="L555">
        <v>30</v>
      </c>
      <c r="M555">
        <v>1</v>
      </c>
    </row>
    <row r="556" spans="1:13" x14ac:dyDescent="0.25">
      <c r="A556">
        <v>190</v>
      </c>
      <c r="B556">
        <v>16</v>
      </c>
      <c r="K556">
        <f t="shared" si="19"/>
        <v>555</v>
      </c>
      <c r="L556">
        <v>30</v>
      </c>
      <c r="M556">
        <v>1</v>
      </c>
    </row>
    <row r="557" spans="1:13" x14ac:dyDescent="0.25">
      <c r="A557">
        <v>189</v>
      </c>
      <c r="B557">
        <v>6</v>
      </c>
      <c r="K557">
        <f t="shared" si="19"/>
        <v>556</v>
      </c>
      <c r="L557">
        <v>30</v>
      </c>
      <c r="M557">
        <v>1</v>
      </c>
    </row>
    <row r="558" spans="1:13" x14ac:dyDescent="0.25">
      <c r="A558">
        <v>130</v>
      </c>
      <c r="B558">
        <v>38</v>
      </c>
      <c r="K558">
        <f t="shared" si="19"/>
        <v>557</v>
      </c>
      <c r="L558">
        <v>30</v>
      </c>
      <c r="M558">
        <v>1</v>
      </c>
    </row>
    <row r="559" spans="1:13" x14ac:dyDescent="0.25">
      <c r="A559">
        <v>74</v>
      </c>
      <c r="B559">
        <v>355</v>
      </c>
      <c r="K559">
        <f t="shared" si="19"/>
        <v>558</v>
      </c>
      <c r="L559">
        <v>30</v>
      </c>
      <c r="M559">
        <v>1</v>
      </c>
    </row>
    <row r="560" spans="1:13" x14ac:dyDescent="0.25">
      <c r="A560">
        <v>274</v>
      </c>
      <c r="B560">
        <v>7</v>
      </c>
      <c r="K560">
        <f t="shared" si="19"/>
        <v>559</v>
      </c>
      <c r="L560">
        <v>30</v>
      </c>
      <c r="M560">
        <v>1</v>
      </c>
    </row>
    <row r="561" spans="1:13" x14ac:dyDescent="0.25">
      <c r="A561">
        <v>22</v>
      </c>
      <c r="B561">
        <v>400</v>
      </c>
      <c r="K561">
        <f t="shared" si="19"/>
        <v>560</v>
      </c>
      <c r="L561">
        <v>30</v>
      </c>
      <c r="M561">
        <v>1</v>
      </c>
    </row>
    <row r="562" spans="1:13" x14ac:dyDescent="0.25">
      <c r="A562">
        <v>31</v>
      </c>
      <c r="B562">
        <v>1</v>
      </c>
      <c r="K562">
        <f t="shared" si="19"/>
        <v>561</v>
      </c>
      <c r="L562">
        <v>30</v>
      </c>
      <c r="M562">
        <v>1</v>
      </c>
    </row>
    <row r="563" spans="1:13" x14ac:dyDescent="0.25">
      <c r="A563">
        <v>63</v>
      </c>
      <c r="B563">
        <v>0</v>
      </c>
      <c r="K563">
        <f t="shared" si="19"/>
        <v>562</v>
      </c>
      <c r="L563">
        <v>30</v>
      </c>
      <c r="M563">
        <v>1</v>
      </c>
    </row>
    <row r="564" spans="1:13" x14ac:dyDescent="0.25">
      <c r="A564">
        <v>20</v>
      </c>
      <c r="B564">
        <v>1</v>
      </c>
      <c r="K564">
        <f t="shared" si="19"/>
        <v>563</v>
      </c>
      <c r="L564">
        <v>30</v>
      </c>
      <c r="M564">
        <v>1</v>
      </c>
    </row>
    <row r="565" spans="1:13" x14ac:dyDescent="0.25">
      <c r="A565">
        <v>25</v>
      </c>
      <c r="B565">
        <v>292</v>
      </c>
      <c r="K565">
        <f t="shared" si="19"/>
        <v>564</v>
      </c>
      <c r="L565">
        <v>30</v>
      </c>
      <c r="M565">
        <v>1</v>
      </c>
    </row>
    <row r="566" spans="1:13" x14ac:dyDescent="0.25">
      <c r="A566">
        <v>61</v>
      </c>
      <c r="B566">
        <v>2</v>
      </c>
      <c r="K566">
        <f t="shared" si="19"/>
        <v>565</v>
      </c>
      <c r="L566">
        <v>30</v>
      </c>
      <c r="M566">
        <v>1</v>
      </c>
    </row>
    <row r="567" spans="1:13" x14ac:dyDescent="0.25">
      <c r="A567">
        <v>52</v>
      </c>
      <c r="B567">
        <v>8</v>
      </c>
      <c r="K567">
        <f t="shared" si="19"/>
        <v>566</v>
      </c>
      <c r="L567">
        <v>30</v>
      </c>
      <c r="M567">
        <v>1</v>
      </c>
    </row>
    <row r="568" spans="1:13" x14ac:dyDescent="0.25">
      <c r="A568">
        <v>86</v>
      </c>
      <c r="B568">
        <v>0</v>
      </c>
      <c r="K568">
        <f t="shared" si="19"/>
        <v>567</v>
      </c>
      <c r="L568">
        <v>30</v>
      </c>
      <c r="M568">
        <v>1</v>
      </c>
    </row>
    <row r="569" spans="1:13" x14ac:dyDescent="0.25">
      <c r="A569">
        <v>42</v>
      </c>
      <c r="B569">
        <v>1</v>
      </c>
      <c r="K569">
        <f t="shared" si="19"/>
        <v>568</v>
      </c>
      <c r="L569">
        <v>30</v>
      </c>
      <c r="M569">
        <v>1</v>
      </c>
    </row>
    <row r="570" spans="1:13" x14ac:dyDescent="0.25">
      <c r="A570">
        <v>52</v>
      </c>
      <c r="B570">
        <v>4</v>
      </c>
      <c r="K570">
        <f t="shared" si="19"/>
        <v>569</v>
      </c>
      <c r="L570">
        <v>30</v>
      </c>
      <c r="M570">
        <v>1</v>
      </c>
    </row>
    <row r="571" spans="1:13" x14ac:dyDescent="0.25">
      <c r="A571">
        <v>120</v>
      </c>
      <c r="B571">
        <v>0</v>
      </c>
      <c r="K571">
        <f t="shared" si="19"/>
        <v>570</v>
      </c>
      <c r="L571">
        <v>30</v>
      </c>
      <c r="M571">
        <v>1</v>
      </c>
    </row>
    <row r="572" spans="1:13" x14ac:dyDescent="0.25">
      <c r="A572">
        <v>22</v>
      </c>
      <c r="B572">
        <v>0</v>
      </c>
      <c r="K572">
        <f t="shared" si="19"/>
        <v>571</v>
      </c>
      <c r="L572">
        <v>30</v>
      </c>
      <c r="M572">
        <v>1</v>
      </c>
    </row>
    <row r="573" spans="1:13" x14ac:dyDescent="0.25">
      <c r="A573">
        <v>64</v>
      </c>
      <c r="B573">
        <v>0</v>
      </c>
      <c r="K573">
        <f t="shared" si="19"/>
        <v>572</v>
      </c>
      <c r="L573">
        <v>30</v>
      </c>
      <c r="M573">
        <v>1</v>
      </c>
    </row>
    <row r="574" spans="1:13" x14ac:dyDescent="0.25">
      <c r="A574">
        <v>23</v>
      </c>
      <c r="B574">
        <v>0</v>
      </c>
      <c r="K574">
        <f t="shared" si="19"/>
        <v>573</v>
      </c>
      <c r="L574">
        <v>30</v>
      </c>
      <c r="M574">
        <v>1</v>
      </c>
    </row>
    <row r="575" spans="1:13" x14ac:dyDescent="0.25">
      <c r="A575">
        <v>238</v>
      </c>
      <c r="B575">
        <v>1</v>
      </c>
      <c r="K575">
        <f t="shared" si="19"/>
        <v>574</v>
      </c>
      <c r="L575">
        <v>30</v>
      </c>
      <c r="M575">
        <v>1</v>
      </c>
    </row>
    <row r="576" spans="1:13" x14ac:dyDescent="0.25">
      <c r="A576">
        <v>33</v>
      </c>
      <c r="B576">
        <v>0</v>
      </c>
      <c r="K576">
        <f t="shared" si="19"/>
        <v>575</v>
      </c>
      <c r="L576">
        <v>31</v>
      </c>
      <c r="M576">
        <v>1</v>
      </c>
    </row>
    <row r="577" spans="1:13" x14ac:dyDescent="0.25">
      <c r="A577">
        <v>32</v>
      </c>
      <c r="B577">
        <v>0</v>
      </c>
      <c r="K577">
        <f t="shared" si="19"/>
        <v>576</v>
      </c>
      <c r="L577">
        <v>31</v>
      </c>
      <c r="M577">
        <v>1</v>
      </c>
    </row>
    <row r="578" spans="1:13" x14ac:dyDescent="0.25">
      <c r="A578">
        <v>24</v>
      </c>
      <c r="B578">
        <v>0</v>
      </c>
      <c r="K578">
        <f t="shared" si="19"/>
        <v>577</v>
      </c>
      <c r="L578">
        <v>31</v>
      </c>
      <c r="M578">
        <v>1</v>
      </c>
    </row>
    <row r="579" spans="1:13" x14ac:dyDescent="0.25">
      <c r="A579">
        <v>29</v>
      </c>
      <c r="B579">
        <v>0</v>
      </c>
      <c r="K579">
        <f t="shared" ref="K579:K642" si="20">ROW()-1</f>
        <v>578</v>
      </c>
      <c r="L579">
        <v>31</v>
      </c>
      <c r="M579">
        <v>1</v>
      </c>
    </row>
    <row r="580" spans="1:13" x14ac:dyDescent="0.25">
      <c r="A580">
        <v>50</v>
      </c>
      <c r="B580">
        <v>0</v>
      </c>
      <c r="K580">
        <f t="shared" si="20"/>
        <v>579</v>
      </c>
      <c r="L580">
        <v>31</v>
      </c>
      <c r="M580">
        <v>1</v>
      </c>
    </row>
    <row r="581" spans="1:13" x14ac:dyDescent="0.25">
      <c r="A581">
        <v>108</v>
      </c>
      <c r="B581">
        <v>0</v>
      </c>
      <c r="K581">
        <f t="shared" si="20"/>
        <v>580</v>
      </c>
      <c r="L581">
        <v>31</v>
      </c>
      <c r="M581">
        <v>1</v>
      </c>
    </row>
    <row r="582" spans="1:13" x14ac:dyDescent="0.25">
      <c r="A582">
        <v>139</v>
      </c>
      <c r="B582">
        <v>1</v>
      </c>
      <c r="K582">
        <f t="shared" si="20"/>
        <v>581</v>
      </c>
      <c r="L582">
        <v>31</v>
      </c>
      <c r="M582">
        <v>1</v>
      </c>
    </row>
    <row r="583" spans="1:13" x14ac:dyDescent="0.25">
      <c r="A583">
        <v>7</v>
      </c>
      <c r="B583">
        <v>0</v>
      </c>
      <c r="K583">
        <f t="shared" si="20"/>
        <v>582</v>
      </c>
      <c r="L583">
        <v>31</v>
      </c>
      <c r="M583">
        <v>1</v>
      </c>
    </row>
    <row r="584" spans="1:13" x14ac:dyDescent="0.25">
      <c r="A584">
        <v>149</v>
      </c>
      <c r="B584">
        <v>4</v>
      </c>
      <c r="K584">
        <f t="shared" si="20"/>
        <v>583</v>
      </c>
      <c r="L584">
        <v>31</v>
      </c>
      <c r="M584">
        <v>1</v>
      </c>
    </row>
    <row r="585" spans="1:13" x14ac:dyDescent="0.25">
      <c r="A585">
        <v>31</v>
      </c>
      <c r="B585">
        <v>0</v>
      </c>
      <c r="K585">
        <f t="shared" si="20"/>
        <v>584</v>
      </c>
      <c r="L585">
        <v>31</v>
      </c>
      <c r="M585">
        <v>1</v>
      </c>
    </row>
    <row r="586" spans="1:13" x14ac:dyDescent="0.25">
      <c r="A586">
        <v>26</v>
      </c>
      <c r="B586">
        <v>123</v>
      </c>
      <c r="K586">
        <f t="shared" si="20"/>
        <v>585</v>
      </c>
      <c r="L586">
        <v>31</v>
      </c>
      <c r="M586">
        <v>1</v>
      </c>
    </row>
    <row r="587" spans="1:13" x14ac:dyDescent="0.25">
      <c r="A587">
        <v>172</v>
      </c>
      <c r="B587">
        <v>5</v>
      </c>
      <c r="K587">
        <f t="shared" si="20"/>
        <v>586</v>
      </c>
      <c r="L587">
        <v>31</v>
      </c>
      <c r="M587">
        <v>1</v>
      </c>
    </row>
    <row r="588" spans="1:13" x14ac:dyDescent="0.25">
      <c r="A588">
        <v>78</v>
      </c>
      <c r="B588">
        <v>148</v>
      </c>
      <c r="K588">
        <f t="shared" si="20"/>
        <v>587</v>
      </c>
      <c r="L588">
        <v>31</v>
      </c>
      <c r="M588">
        <v>1</v>
      </c>
    </row>
    <row r="589" spans="1:13" x14ac:dyDescent="0.25">
      <c r="A589">
        <v>120</v>
      </c>
      <c r="B589">
        <v>10</v>
      </c>
      <c r="K589">
        <f t="shared" si="20"/>
        <v>588</v>
      </c>
      <c r="L589">
        <v>31</v>
      </c>
      <c r="M589">
        <v>1</v>
      </c>
    </row>
    <row r="590" spans="1:13" x14ac:dyDescent="0.25">
      <c r="A590">
        <v>227</v>
      </c>
      <c r="B590">
        <v>4</v>
      </c>
      <c r="K590">
        <f t="shared" si="20"/>
        <v>589</v>
      </c>
      <c r="L590">
        <v>31</v>
      </c>
      <c r="M590">
        <v>1</v>
      </c>
    </row>
    <row r="591" spans="1:13" x14ac:dyDescent="0.25">
      <c r="A591">
        <v>42</v>
      </c>
      <c r="B591">
        <v>21</v>
      </c>
      <c r="K591">
        <f t="shared" si="20"/>
        <v>590</v>
      </c>
      <c r="L591">
        <v>31</v>
      </c>
      <c r="M591">
        <v>1</v>
      </c>
    </row>
    <row r="592" spans="1:13" x14ac:dyDescent="0.25">
      <c r="A592">
        <v>64</v>
      </c>
      <c r="B592">
        <v>2</v>
      </c>
      <c r="K592">
        <f t="shared" si="20"/>
        <v>591</v>
      </c>
      <c r="L592">
        <v>31</v>
      </c>
      <c r="M592">
        <v>1</v>
      </c>
    </row>
    <row r="593" spans="1:13" x14ac:dyDescent="0.25">
      <c r="A593">
        <v>121</v>
      </c>
      <c r="B593">
        <v>0</v>
      </c>
      <c r="K593">
        <f t="shared" si="20"/>
        <v>592</v>
      </c>
      <c r="L593">
        <v>31</v>
      </c>
      <c r="M593">
        <v>1</v>
      </c>
    </row>
    <row r="594" spans="1:13" x14ac:dyDescent="0.25">
      <c r="A594">
        <v>87</v>
      </c>
      <c r="B594">
        <v>4</v>
      </c>
      <c r="K594">
        <f t="shared" si="20"/>
        <v>593</v>
      </c>
      <c r="L594">
        <v>31</v>
      </c>
      <c r="M594">
        <v>1</v>
      </c>
    </row>
    <row r="595" spans="1:13" x14ac:dyDescent="0.25">
      <c r="A595">
        <v>65</v>
      </c>
      <c r="B595">
        <v>1</v>
      </c>
      <c r="K595">
        <f t="shared" si="20"/>
        <v>594</v>
      </c>
      <c r="L595">
        <v>31</v>
      </c>
      <c r="M595">
        <v>1</v>
      </c>
    </row>
    <row r="596" spans="1:13" x14ac:dyDescent="0.25">
      <c r="A596">
        <v>49</v>
      </c>
      <c r="B596">
        <v>30</v>
      </c>
      <c r="K596">
        <f t="shared" si="20"/>
        <v>595</v>
      </c>
      <c r="L596">
        <v>32</v>
      </c>
      <c r="M596">
        <v>1</v>
      </c>
    </row>
    <row r="597" spans="1:13" x14ac:dyDescent="0.25">
      <c r="A597">
        <v>19</v>
      </c>
      <c r="B597">
        <v>3</v>
      </c>
      <c r="K597">
        <f t="shared" si="20"/>
        <v>596</v>
      </c>
      <c r="L597">
        <v>32</v>
      </c>
      <c r="M597">
        <v>1</v>
      </c>
    </row>
    <row r="598" spans="1:13" x14ac:dyDescent="0.25">
      <c r="A598">
        <v>81</v>
      </c>
      <c r="B598">
        <v>975</v>
      </c>
      <c r="K598">
        <f t="shared" si="20"/>
        <v>597</v>
      </c>
      <c r="L598">
        <v>32</v>
      </c>
      <c r="M598">
        <v>1</v>
      </c>
    </row>
    <row r="599" spans="1:13" x14ac:dyDescent="0.25">
      <c r="A599">
        <v>264</v>
      </c>
      <c r="B599">
        <v>167</v>
      </c>
      <c r="K599">
        <f t="shared" si="20"/>
        <v>598</v>
      </c>
      <c r="L599">
        <v>32</v>
      </c>
      <c r="M599">
        <v>1</v>
      </c>
    </row>
    <row r="600" spans="1:13" x14ac:dyDescent="0.25">
      <c r="A600">
        <v>25</v>
      </c>
      <c r="B600">
        <v>5</v>
      </c>
      <c r="K600">
        <f t="shared" si="20"/>
        <v>599</v>
      </c>
      <c r="L600">
        <v>32</v>
      </c>
      <c r="M600">
        <v>1</v>
      </c>
    </row>
    <row r="601" spans="1:13" x14ac:dyDescent="0.25">
      <c r="A601">
        <v>5</v>
      </c>
      <c r="B601">
        <v>18</v>
      </c>
      <c r="K601">
        <f t="shared" si="20"/>
        <v>600</v>
      </c>
      <c r="L601">
        <v>32</v>
      </c>
      <c r="M601">
        <v>1</v>
      </c>
    </row>
    <row r="602" spans="1:13" x14ac:dyDescent="0.25">
      <c r="A602">
        <v>144</v>
      </c>
      <c r="B602">
        <v>98</v>
      </c>
      <c r="K602">
        <f t="shared" si="20"/>
        <v>601</v>
      </c>
      <c r="L602">
        <v>32</v>
      </c>
      <c r="M602">
        <v>1</v>
      </c>
    </row>
    <row r="603" spans="1:13" x14ac:dyDescent="0.25">
      <c r="A603">
        <v>92</v>
      </c>
      <c r="B603">
        <v>4</v>
      </c>
      <c r="K603">
        <f t="shared" si="20"/>
        <v>602</v>
      </c>
      <c r="L603">
        <v>32</v>
      </c>
      <c r="M603">
        <v>1</v>
      </c>
    </row>
    <row r="604" spans="1:13" x14ac:dyDescent="0.25">
      <c r="A604">
        <v>147</v>
      </c>
      <c r="B604">
        <v>3</v>
      </c>
      <c r="K604">
        <f t="shared" si="20"/>
        <v>603</v>
      </c>
      <c r="L604">
        <v>32</v>
      </c>
      <c r="M604">
        <v>1</v>
      </c>
    </row>
    <row r="605" spans="1:13" x14ac:dyDescent="0.25">
      <c r="A605">
        <v>90</v>
      </c>
      <c r="B605">
        <v>1</v>
      </c>
      <c r="K605">
        <f t="shared" si="20"/>
        <v>604</v>
      </c>
      <c r="L605">
        <v>32</v>
      </c>
      <c r="M605">
        <v>1</v>
      </c>
    </row>
    <row r="606" spans="1:13" x14ac:dyDescent="0.25">
      <c r="A606">
        <v>87</v>
      </c>
      <c r="B606">
        <v>0</v>
      </c>
      <c r="K606">
        <f t="shared" si="20"/>
        <v>605</v>
      </c>
      <c r="L606">
        <v>32</v>
      </c>
      <c r="M606">
        <v>1</v>
      </c>
    </row>
    <row r="607" spans="1:13" x14ac:dyDescent="0.25">
      <c r="A607">
        <v>406</v>
      </c>
      <c r="B607">
        <v>9</v>
      </c>
      <c r="K607">
        <f t="shared" si="20"/>
        <v>606</v>
      </c>
      <c r="L607">
        <v>32</v>
      </c>
      <c r="M607">
        <v>1</v>
      </c>
    </row>
    <row r="608" spans="1:13" x14ac:dyDescent="0.25">
      <c r="A608">
        <v>20</v>
      </c>
      <c r="B608">
        <v>2</v>
      </c>
      <c r="K608">
        <f t="shared" si="20"/>
        <v>607</v>
      </c>
      <c r="L608">
        <v>32</v>
      </c>
      <c r="M608">
        <v>1</v>
      </c>
    </row>
    <row r="609" spans="1:13" x14ac:dyDescent="0.25">
      <c r="A609">
        <v>70</v>
      </c>
      <c r="B609">
        <v>0</v>
      </c>
      <c r="K609">
        <f t="shared" si="20"/>
        <v>608</v>
      </c>
      <c r="L609">
        <v>32</v>
      </c>
      <c r="M609">
        <v>1</v>
      </c>
    </row>
    <row r="610" spans="1:13" x14ac:dyDescent="0.25">
      <c r="A610">
        <v>16</v>
      </c>
      <c r="B610">
        <v>147</v>
      </c>
      <c r="K610">
        <f t="shared" si="20"/>
        <v>609</v>
      </c>
      <c r="L610">
        <v>32</v>
      </c>
      <c r="M610">
        <v>1</v>
      </c>
    </row>
    <row r="611" spans="1:13" x14ac:dyDescent="0.25">
      <c r="A611">
        <v>52</v>
      </c>
      <c r="B611">
        <v>49</v>
      </c>
      <c r="K611">
        <f t="shared" si="20"/>
        <v>610</v>
      </c>
      <c r="L611">
        <v>32</v>
      </c>
      <c r="M611">
        <v>1</v>
      </c>
    </row>
    <row r="612" spans="1:13" x14ac:dyDescent="0.25">
      <c r="A612">
        <v>66</v>
      </c>
      <c r="B612">
        <v>1</v>
      </c>
      <c r="K612">
        <f t="shared" si="20"/>
        <v>611</v>
      </c>
      <c r="L612">
        <v>32</v>
      </c>
      <c r="M612">
        <v>1</v>
      </c>
    </row>
    <row r="613" spans="1:13" x14ac:dyDescent="0.25">
      <c r="A613">
        <v>109</v>
      </c>
      <c r="B613">
        <v>2</v>
      </c>
      <c r="K613">
        <f t="shared" si="20"/>
        <v>612</v>
      </c>
      <c r="L613">
        <v>32</v>
      </c>
      <c r="M613">
        <v>1</v>
      </c>
    </row>
    <row r="614" spans="1:13" x14ac:dyDescent="0.25">
      <c r="A614">
        <v>168</v>
      </c>
      <c r="B614">
        <v>7</v>
      </c>
      <c r="K614">
        <f t="shared" si="20"/>
        <v>613</v>
      </c>
      <c r="L614">
        <v>32</v>
      </c>
      <c r="M614">
        <v>1</v>
      </c>
    </row>
    <row r="615" spans="1:13" x14ac:dyDescent="0.25">
      <c r="A615">
        <v>31</v>
      </c>
      <c r="B615">
        <v>4</v>
      </c>
      <c r="K615">
        <f t="shared" si="20"/>
        <v>614</v>
      </c>
      <c r="L615">
        <v>33</v>
      </c>
      <c r="M615">
        <v>1</v>
      </c>
    </row>
    <row r="616" spans="1:13" x14ac:dyDescent="0.25">
      <c r="A616">
        <v>133</v>
      </c>
      <c r="B616">
        <v>27</v>
      </c>
      <c r="K616">
        <f t="shared" si="20"/>
        <v>615</v>
      </c>
      <c r="L616">
        <v>33</v>
      </c>
      <c r="M616">
        <v>1</v>
      </c>
    </row>
    <row r="617" spans="1:13" x14ac:dyDescent="0.25">
      <c r="A617">
        <v>151</v>
      </c>
      <c r="B617">
        <v>94</v>
      </c>
      <c r="K617">
        <f t="shared" si="20"/>
        <v>616</v>
      </c>
      <c r="L617">
        <v>33</v>
      </c>
      <c r="M617">
        <v>1</v>
      </c>
    </row>
    <row r="618" spans="1:13" x14ac:dyDescent="0.25">
      <c r="A618">
        <v>5</v>
      </c>
      <c r="B618">
        <v>29</v>
      </c>
      <c r="K618">
        <f t="shared" si="20"/>
        <v>617</v>
      </c>
      <c r="L618">
        <v>33</v>
      </c>
      <c r="M618">
        <v>1</v>
      </c>
    </row>
    <row r="619" spans="1:13" x14ac:dyDescent="0.25">
      <c r="A619">
        <v>73</v>
      </c>
      <c r="B619">
        <v>7</v>
      </c>
      <c r="K619">
        <f t="shared" si="20"/>
        <v>618</v>
      </c>
      <c r="L619">
        <v>33</v>
      </c>
      <c r="M619">
        <v>1</v>
      </c>
    </row>
    <row r="620" spans="1:13" x14ac:dyDescent="0.25">
      <c r="A620">
        <v>148</v>
      </c>
      <c r="B620">
        <v>22</v>
      </c>
      <c r="K620">
        <f t="shared" si="20"/>
        <v>619</v>
      </c>
      <c r="L620">
        <v>33</v>
      </c>
      <c r="M620">
        <v>1</v>
      </c>
    </row>
    <row r="621" spans="1:13" x14ac:dyDescent="0.25">
      <c r="A621">
        <v>93</v>
      </c>
      <c r="B621">
        <v>1</v>
      </c>
      <c r="K621">
        <f t="shared" si="20"/>
        <v>620</v>
      </c>
      <c r="L621">
        <v>33</v>
      </c>
      <c r="M621">
        <v>1</v>
      </c>
    </row>
    <row r="622" spans="1:13" x14ac:dyDescent="0.25">
      <c r="A622">
        <v>63</v>
      </c>
      <c r="B622">
        <v>10</v>
      </c>
      <c r="K622">
        <f t="shared" si="20"/>
        <v>621</v>
      </c>
      <c r="L622">
        <v>33</v>
      </c>
      <c r="M622">
        <v>1</v>
      </c>
    </row>
    <row r="623" spans="1:13" x14ac:dyDescent="0.25">
      <c r="A623">
        <v>134</v>
      </c>
      <c r="B623">
        <v>6</v>
      </c>
      <c r="K623">
        <f t="shared" si="20"/>
        <v>622</v>
      </c>
      <c r="L623">
        <v>33</v>
      </c>
      <c r="M623">
        <v>1</v>
      </c>
    </row>
    <row r="624" spans="1:13" x14ac:dyDescent="0.25">
      <c r="A624">
        <v>14</v>
      </c>
      <c r="B624">
        <v>24</v>
      </c>
      <c r="K624">
        <f t="shared" si="20"/>
        <v>623</v>
      </c>
      <c r="L624">
        <v>33</v>
      </c>
      <c r="M624">
        <v>1</v>
      </c>
    </row>
    <row r="625" spans="1:13" x14ac:dyDescent="0.25">
      <c r="A625">
        <v>78</v>
      </c>
      <c r="B625">
        <v>15</v>
      </c>
      <c r="K625">
        <f t="shared" si="20"/>
        <v>624</v>
      </c>
      <c r="L625">
        <v>33</v>
      </c>
      <c r="M625">
        <v>1</v>
      </c>
    </row>
    <row r="626" spans="1:13" x14ac:dyDescent="0.25">
      <c r="A626">
        <v>112</v>
      </c>
      <c r="B626">
        <v>37</v>
      </c>
      <c r="K626">
        <f t="shared" si="20"/>
        <v>625</v>
      </c>
      <c r="L626">
        <v>33</v>
      </c>
      <c r="M626">
        <v>1</v>
      </c>
    </row>
    <row r="627" spans="1:13" x14ac:dyDescent="0.25">
      <c r="A627">
        <v>34</v>
      </c>
      <c r="B627">
        <v>20</v>
      </c>
      <c r="K627">
        <f t="shared" si="20"/>
        <v>626</v>
      </c>
      <c r="L627">
        <v>33</v>
      </c>
      <c r="M627">
        <v>1</v>
      </c>
    </row>
    <row r="628" spans="1:13" x14ac:dyDescent="0.25">
      <c r="A628">
        <v>19</v>
      </c>
      <c r="B628">
        <v>7</v>
      </c>
      <c r="K628">
        <f t="shared" si="20"/>
        <v>627</v>
      </c>
      <c r="L628">
        <v>33</v>
      </c>
      <c r="M628">
        <v>1</v>
      </c>
    </row>
    <row r="629" spans="1:13" x14ac:dyDescent="0.25">
      <c r="A629">
        <v>13</v>
      </c>
      <c r="B629">
        <v>0</v>
      </c>
      <c r="K629">
        <f t="shared" si="20"/>
        <v>628</v>
      </c>
      <c r="L629">
        <v>33</v>
      </c>
      <c r="M629">
        <v>1</v>
      </c>
    </row>
    <row r="630" spans="1:13" x14ac:dyDescent="0.25">
      <c r="A630">
        <v>104</v>
      </c>
      <c r="B630">
        <v>21</v>
      </c>
      <c r="K630">
        <f t="shared" si="20"/>
        <v>629</v>
      </c>
      <c r="L630">
        <v>33</v>
      </c>
      <c r="M630">
        <v>1</v>
      </c>
    </row>
    <row r="631" spans="1:13" x14ac:dyDescent="0.25">
      <c r="A631">
        <v>52</v>
      </c>
      <c r="B631">
        <v>3</v>
      </c>
      <c r="K631">
        <f t="shared" si="20"/>
        <v>630</v>
      </c>
      <c r="L631">
        <v>33</v>
      </c>
      <c r="M631">
        <v>1</v>
      </c>
    </row>
    <row r="632" spans="1:13" x14ac:dyDescent="0.25">
      <c r="A632">
        <v>17</v>
      </c>
      <c r="B632">
        <v>11</v>
      </c>
      <c r="K632">
        <f t="shared" si="20"/>
        <v>631</v>
      </c>
      <c r="L632">
        <v>33</v>
      </c>
      <c r="M632">
        <v>1</v>
      </c>
    </row>
    <row r="633" spans="1:13" x14ac:dyDescent="0.25">
      <c r="A633">
        <v>82</v>
      </c>
      <c r="B633">
        <v>1</v>
      </c>
      <c r="K633">
        <f t="shared" si="20"/>
        <v>632</v>
      </c>
      <c r="L633">
        <v>33</v>
      </c>
      <c r="M633">
        <v>1</v>
      </c>
    </row>
    <row r="634" spans="1:13" x14ac:dyDescent="0.25">
      <c r="A634">
        <v>73</v>
      </c>
      <c r="B634">
        <v>312</v>
      </c>
      <c r="K634">
        <f t="shared" si="20"/>
        <v>633</v>
      </c>
      <c r="L634">
        <v>33</v>
      </c>
      <c r="M634">
        <v>1</v>
      </c>
    </row>
    <row r="635" spans="1:13" x14ac:dyDescent="0.25">
      <c r="A635">
        <v>158</v>
      </c>
      <c r="B635">
        <v>1</v>
      </c>
      <c r="K635">
        <f t="shared" si="20"/>
        <v>634</v>
      </c>
      <c r="L635">
        <v>33</v>
      </c>
      <c r="M635">
        <v>1</v>
      </c>
    </row>
    <row r="636" spans="1:13" x14ac:dyDescent="0.25">
      <c r="A636">
        <v>65</v>
      </c>
      <c r="B636">
        <v>3</v>
      </c>
      <c r="K636">
        <f t="shared" si="20"/>
        <v>635</v>
      </c>
      <c r="L636">
        <v>33</v>
      </c>
      <c r="M636">
        <v>1</v>
      </c>
    </row>
    <row r="637" spans="1:13" x14ac:dyDescent="0.25">
      <c r="A637">
        <v>184</v>
      </c>
      <c r="B637">
        <v>4</v>
      </c>
      <c r="K637">
        <f t="shared" si="20"/>
        <v>636</v>
      </c>
      <c r="L637">
        <v>33</v>
      </c>
      <c r="M637">
        <v>1</v>
      </c>
    </row>
    <row r="638" spans="1:13" x14ac:dyDescent="0.25">
      <c r="A638">
        <v>34</v>
      </c>
      <c r="B638">
        <v>10</v>
      </c>
      <c r="K638">
        <f t="shared" si="20"/>
        <v>637</v>
      </c>
      <c r="L638">
        <v>33</v>
      </c>
      <c r="M638">
        <v>1</v>
      </c>
    </row>
    <row r="639" spans="1:13" x14ac:dyDescent="0.25">
      <c r="A639">
        <v>240</v>
      </c>
      <c r="B639">
        <v>8</v>
      </c>
      <c r="K639">
        <f t="shared" si="20"/>
        <v>638</v>
      </c>
      <c r="L639">
        <v>34</v>
      </c>
      <c r="M639">
        <v>1</v>
      </c>
    </row>
    <row r="640" spans="1:13" x14ac:dyDescent="0.25">
      <c r="A640">
        <v>113</v>
      </c>
      <c r="B640">
        <v>3</v>
      </c>
      <c r="K640">
        <f t="shared" si="20"/>
        <v>639</v>
      </c>
      <c r="L640">
        <v>34</v>
      </c>
      <c r="M640">
        <v>1</v>
      </c>
    </row>
    <row r="641" spans="1:13" x14ac:dyDescent="0.25">
      <c r="A641">
        <v>66</v>
      </c>
      <c r="B641">
        <v>1</v>
      </c>
      <c r="K641">
        <f t="shared" si="20"/>
        <v>640</v>
      </c>
      <c r="L641">
        <v>34</v>
      </c>
      <c r="M641">
        <v>1</v>
      </c>
    </row>
    <row r="642" spans="1:13" x14ac:dyDescent="0.25">
      <c r="A642">
        <v>340</v>
      </c>
      <c r="B642">
        <v>0</v>
      </c>
      <c r="K642">
        <f t="shared" si="20"/>
        <v>641</v>
      </c>
      <c r="L642">
        <v>34</v>
      </c>
      <c r="M642">
        <v>1</v>
      </c>
    </row>
    <row r="643" spans="1:13" x14ac:dyDescent="0.25">
      <c r="A643">
        <v>150</v>
      </c>
      <c r="B643">
        <v>5</v>
      </c>
      <c r="K643">
        <f t="shared" ref="K643:K706" si="21">ROW()-1</f>
        <v>642</v>
      </c>
      <c r="L643">
        <v>34</v>
      </c>
      <c r="M643">
        <v>1</v>
      </c>
    </row>
    <row r="644" spans="1:13" x14ac:dyDescent="0.25">
      <c r="A644">
        <v>25</v>
      </c>
      <c r="B644">
        <v>0</v>
      </c>
      <c r="K644">
        <f t="shared" si="21"/>
        <v>643</v>
      </c>
      <c r="L644">
        <v>34</v>
      </c>
      <c r="M644">
        <v>1</v>
      </c>
    </row>
    <row r="645" spans="1:13" x14ac:dyDescent="0.25">
      <c r="A645">
        <v>234</v>
      </c>
      <c r="B645">
        <v>3</v>
      </c>
      <c r="K645">
        <f t="shared" si="21"/>
        <v>644</v>
      </c>
      <c r="L645">
        <v>34</v>
      </c>
      <c r="M645">
        <v>1</v>
      </c>
    </row>
    <row r="646" spans="1:13" x14ac:dyDescent="0.25">
      <c r="A646">
        <v>2602</v>
      </c>
      <c r="B646">
        <v>7</v>
      </c>
      <c r="K646">
        <f t="shared" si="21"/>
        <v>645</v>
      </c>
      <c r="L646">
        <v>34</v>
      </c>
      <c r="M646">
        <v>1</v>
      </c>
    </row>
    <row r="647" spans="1:13" x14ac:dyDescent="0.25">
      <c r="A647">
        <v>248</v>
      </c>
      <c r="B647">
        <v>0</v>
      </c>
      <c r="K647">
        <f t="shared" si="21"/>
        <v>646</v>
      </c>
      <c r="L647">
        <v>34</v>
      </c>
      <c r="M647">
        <v>1</v>
      </c>
    </row>
    <row r="648" spans="1:13" x14ac:dyDescent="0.25">
      <c r="A648">
        <v>600</v>
      </c>
      <c r="B648">
        <v>2</v>
      </c>
      <c r="K648">
        <f t="shared" si="21"/>
        <v>647</v>
      </c>
      <c r="L648">
        <v>34</v>
      </c>
      <c r="M648">
        <v>1</v>
      </c>
    </row>
    <row r="649" spans="1:13" x14ac:dyDescent="0.25">
      <c r="A649">
        <v>293</v>
      </c>
      <c r="B649">
        <v>23</v>
      </c>
      <c r="K649">
        <f t="shared" si="21"/>
        <v>648</v>
      </c>
      <c r="L649">
        <v>34</v>
      </c>
      <c r="M649">
        <v>1</v>
      </c>
    </row>
    <row r="650" spans="1:13" x14ac:dyDescent="0.25">
      <c r="A650">
        <v>321</v>
      </c>
      <c r="B650">
        <v>1</v>
      </c>
      <c r="K650">
        <f t="shared" si="21"/>
        <v>649</v>
      </c>
      <c r="L650">
        <v>34</v>
      </c>
      <c r="M650">
        <v>1</v>
      </c>
    </row>
    <row r="651" spans="1:13" x14ac:dyDescent="0.25">
      <c r="A651">
        <v>81</v>
      </c>
      <c r="B651">
        <v>2</v>
      </c>
      <c r="K651">
        <f t="shared" si="21"/>
        <v>650</v>
      </c>
      <c r="L651">
        <v>34</v>
      </c>
      <c r="M651">
        <v>1</v>
      </c>
    </row>
    <row r="652" spans="1:13" x14ac:dyDescent="0.25">
      <c r="A652">
        <v>343</v>
      </c>
      <c r="B652">
        <v>3</v>
      </c>
      <c r="K652">
        <f t="shared" si="21"/>
        <v>651</v>
      </c>
      <c r="L652">
        <v>34</v>
      </c>
      <c r="M652">
        <v>1</v>
      </c>
    </row>
    <row r="653" spans="1:13" x14ac:dyDescent="0.25">
      <c r="A653">
        <v>336</v>
      </c>
      <c r="B653">
        <v>0</v>
      </c>
      <c r="K653">
        <f t="shared" si="21"/>
        <v>652</v>
      </c>
      <c r="L653">
        <v>34</v>
      </c>
      <c r="M653">
        <v>1</v>
      </c>
    </row>
    <row r="654" spans="1:13" x14ac:dyDescent="0.25">
      <c r="A654">
        <v>47</v>
      </c>
      <c r="B654">
        <v>13</v>
      </c>
      <c r="K654">
        <f t="shared" si="21"/>
        <v>653</v>
      </c>
      <c r="L654">
        <v>34</v>
      </c>
      <c r="M654">
        <v>1</v>
      </c>
    </row>
    <row r="655" spans="1:13" x14ac:dyDescent="0.25">
      <c r="A655">
        <v>76</v>
      </c>
      <c r="B655">
        <v>1</v>
      </c>
      <c r="K655">
        <f t="shared" si="21"/>
        <v>654</v>
      </c>
      <c r="L655">
        <v>34</v>
      </c>
      <c r="M655">
        <v>1</v>
      </c>
    </row>
    <row r="656" spans="1:13" x14ac:dyDescent="0.25">
      <c r="A656">
        <v>441</v>
      </c>
      <c r="B656">
        <v>1</v>
      </c>
      <c r="K656">
        <f t="shared" si="21"/>
        <v>655</v>
      </c>
      <c r="L656">
        <v>34</v>
      </c>
      <c r="M656">
        <v>1</v>
      </c>
    </row>
    <row r="657" spans="1:13" x14ac:dyDescent="0.25">
      <c r="A657">
        <v>916</v>
      </c>
      <c r="B657">
        <v>1</v>
      </c>
      <c r="K657">
        <f t="shared" si="21"/>
        <v>656</v>
      </c>
      <c r="L657">
        <v>34</v>
      </c>
      <c r="M657">
        <v>1</v>
      </c>
    </row>
    <row r="658" spans="1:13" x14ac:dyDescent="0.25">
      <c r="A658">
        <v>369</v>
      </c>
      <c r="B658">
        <v>6</v>
      </c>
      <c r="K658">
        <f t="shared" si="21"/>
        <v>657</v>
      </c>
      <c r="L658">
        <v>34</v>
      </c>
      <c r="M658">
        <v>1</v>
      </c>
    </row>
    <row r="659" spans="1:13" x14ac:dyDescent="0.25">
      <c r="A659">
        <v>20242</v>
      </c>
      <c r="B659">
        <v>39</v>
      </c>
      <c r="K659">
        <f t="shared" si="21"/>
        <v>658</v>
      </c>
      <c r="L659">
        <v>34</v>
      </c>
      <c r="M659">
        <v>1</v>
      </c>
    </row>
    <row r="660" spans="1:13" x14ac:dyDescent="0.25">
      <c r="A660">
        <v>71</v>
      </c>
      <c r="B660">
        <v>4</v>
      </c>
      <c r="K660">
        <f t="shared" si="21"/>
        <v>659</v>
      </c>
      <c r="L660">
        <v>34</v>
      </c>
      <c r="M660">
        <v>1</v>
      </c>
    </row>
    <row r="661" spans="1:13" x14ac:dyDescent="0.25">
      <c r="A661">
        <v>635</v>
      </c>
      <c r="B661">
        <v>1</v>
      </c>
      <c r="K661">
        <f t="shared" si="21"/>
        <v>660</v>
      </c>
      <c r="L661">
        <v>34</v>
      </c>
      <c r="M661">
        <v>2</v>
      </c>
    </row>
    <row r="662" spans="1:13" x14ac:dyDescent="0.25">
      <c r="A662">
        <v>885</v>
      </c>
      <c r="B662">
        <v>0</v>
      </c>
      <c r="K662">
        <f t="shared" si="21"/>
        <v>661</v>
      </c>
      <c r="L662">
        <v>34</v>
      </c>
      <c r="M662">
        <v>2</v>
      </c>
    </row>
    <row r="663" spans="1:13" x14ac:dyDescent="0.25">
      <c r="A663">
        <v>329</v>
      </c>
      <c r="B663">
        <v>0</v>
      </c>
      <c r="K663">
        <f t="shared" si="21"/>
        <v>662</v>
      </c>
      <c r="L663">
        <v>34</v>
      </c>
      <c r="M663">
        <v>2</v>
      </c>
    </row>
    <row r="664" spans="1:13" x14ac:dyDescent="0.25">
      <c r="A664">
        <v>71</v>
      </c>
      <c r="B664">
        <v>0</v>
      </c>
      <c r="K664">
        <f t="shared" si="21"/>
        <v>663</v>
      </c>
      <c r="L664">
        <v>34</v>
      </c>
      <c r="M664">
        <v>2</v>
      </c>
    </row>
    <row r="665" spans="1:13" x14ac:dyDescent="0.25">
      <c r="A665">
        <v>269</v>
      </c>
      <c r="B665">
        <v>8</v>
      </c>
      <c r="K665">
        <f t="shared" si="21"/>
        <v>664</v>
      </c>
      <c r="L665">
        <v>35</v>
      </c>
      <c r="M665">
        <v>2</v>
      </c>
    </row>
    <row r="666" spans="1:13" x14ac:dyDescent="0.25">
      <c r="A666">
        <v>345</v>
      </c>
      <c r="B666">
        <v>0</v>
      </c>
      <c r="K666">
        <f t="shared" si="21"/>
        <v>665</v>
      </c>
      <c r="L666">
        <v>35</v>
      </c>
      <c r="M666">
        <v>2</v>
      </c>
    </row>
    <row r="667" spans="1:13" x14ac:dyDescent="0.25">
      <c r="A667">
        <v>43</v>
      </c>
      <c r="B667">
        <v>1</v>
      </c>
      <c r="K667">
        <f t="shared" si="21"/>
        <v>666</v>
      </c>
      <c r="L667">
        <v>35</v>
      </c>
      <c r="M667">
        <v>2</v>
      </c>
    </row>
    <row r="668" spans="1:13" x14ac:dyDescent="0.25">
      <c r="A668">
        <v>33</v>
      </c>
      <c r="B668">
        <v>12</v>
      </c>
      <c r="K668">
        <f t="shared" si="21"/>
        <v>667</v>
      </c>
      <c r="L668">
        <v>35</v>
      </c>
      <c r="M668">
        <v>2</v>
      </c>
    </row>
    <row r="669" spans="1:13" x14ac:dyDescent="0.25">
      <c r="A669">
        <v>211</v>
      </c>
      <c r="B669">
        <v>0</v>
      </c>
      <c r="K669">
        <f t="shared" si="21"/>
        <v>668</v>
      </c>
      <c r="L669">
        <v>35</v>
      </c>
      <c r="M669">
        <v>2</v>
      </c>
    </row>
    <row r="670" spans="1:13" x14ac:dyDescent="0.25">
      <c r="A670">
        <v>196</v>
      </c>
      <c r="B670">
        <v>3</v>
      </c>
      <c r="K670">
        <f t="shared" si="21"/>
        <v>669</v>
      </c>
      <c r="L670">
        <v>35</v>
      </c>
      <c r="M670">
        <v>2</v>
      </c>
    </row>
    <row r="671" spans="1:13" x14ac:dyDescent="0.25">
      <c r="A671">
        <v>405</v>
      </c>
      <c r="B671">
        <v>2</v>
      </c>
      <c r="K671">
        <f t="shared" si="21"/>
        <v>670</v>
      </c>
      <c r="L671">
        <v>35</v>
      </c>
      <c r="M671">
        <v>2</v>
      </c>
    </row>
    <row r="672" spans="1:13" x14ac:dyDescent="0.25">
      <c r="A672">
        <v>206</v>
      </c>
      <c r="B672">
        <v>6</v>
      </c>
      <c r="K672">
        <f t="shared" si="21"/>
        <v>671</v>
      </c>
      <c r="L672">
        <v>35</v>
      </c>
      <c r="M672">
        <v>2</v>
      </c>
    </row>
    <row r="673" spans="1:13" x14ac:dyDescent="0.25">
      <c r="A673">
        <v>335</v>
      </c>
      <c r="B673">
        <v>0</v>
      </c>
      <c r="K673">
        <f t="shared" si="21"/>
        <v>672</v>
      </c>
      <c r="L673">
        <v>35</v>
      </c>
      <c r="M673">
        <v>2</v>
      </c>
    </row>
    <row r="674" spans="1:13" x14ac:dyDescent="0.25">
      <c r="A674">
        <v>215</v>
      </c>
      <c r="B674">
        <v>15</v>
      </c>
      <c r="K674">
        <f t="shared" si="21"/>
        <v>673</v>
      </c>
      <c r="L674">
        <v>35</v>
      </c>
      <c r="M674">
        <v>2</v>
      </c>
    </row>
    <row r="675" spans="1:13" x14ac:dyDescent="0.25">
      <c r="A675">
        <v>176</v>
      </c>
      <c r="B675">
        <v>1</v>
      </c>
      <c r="K675">
        <f t="shared" si="21"/>
        <v>674</v>
      </c>
      <c r="L675">
        <v>35</v>
      </c>
      <c r="M675">
        <v>2</v>
      </c>
    </row>
    <row r="676" spans="1:13" x14ac:dyDescent="0.25">
      <c r="A676">
        <v>555</v>
      </c>
      <c r="B676">
        <v>3</v>
      </c>
      <c r="K676">
        <f t="shared" si="21"/>
        <v>675</v>
      </c>
      <c r="L676">
        <v>35</v>
      </c>
      <c r="M676">
        <v>2</v>
      </c>
    </row>
    <row r="677" spans="1:13" x14ac:dyDescent="0.25">
      <c r="A677">
        <v>116</v>
      </c>
      <c r="B677">
        <v>8</v>
      </c>
      <c r="K677">
        <f t="shared" si="21"/>
        <v>676</v>
      </c>
      <c r="L677">
        <v>35</v>
      </c>
      <c r="M677">
        <v>2</v>
      </c>
    </row>
    <row r="678" spans="1:13" x14ac:dyDescent="0.25">
      <c r="A678">
        <v>615</v>
      </c>
      <c r="B678">
        <v>0</v>
      </c>
      <c r="K678">
        <f t="shared" si="21"/>
        <v>677</v>
      </c>
      <c r="L678">
        <v>35</v>
      </c>
      <c r="M678">
        <v>2</v>
      </c>
    </row>
    <row r="679" spans="1:13" x14ac:dyDescent="0.25">
      <c r="A679">
        <v>236</v>
      </c>
      <c r="B679">
        <v>3</v>
      </c>
      <c r="K679">
        <f t="shared" si="21"/>
        <v>678</v>
      </c>
      <c r="L679">
        <v>35</v>
      </c>
      <c r="M679">
        <v>2</v>
      </c>
    </row>
    <row r="680" spans="1:13" x14ac:dyDescent="0.25">
      <c r="A680">
        <v>145</v>
      </c>
      <c r="B680">
        <v>3</v>
      </c>
      <c r="K680">
        <f t="shared" si="21"/>
        <v>679</v>
      </c>
      <c r="L680">
        <v>35</v>
      </c>
      <c r="M680">
        <v>2</v>
      </c>
    </row>
    <row r="681" spans="1:13" x14ac:dyDescent="0.25">
      <c r="A681">
        <v>167</v>
      </c>
      <c r="B681">
        <v>0</v>
      </c>
      <c r="K681">
        <f t="shared" si="21"/>
        <v>680</v>
      </c>
      <c r="L681">
        <v>35</v>
      </c>
      <c r="M681">
        <v>2</v>
      </c>
    </row>
    <row r="682" spans="1:13" x14ac:dyDescent="0.25">
      <c r="A682">
        <v>235</v>
      </c>
      <c r="B682">
        <v>19</v>
      </c>
      <c r="K682">
        <f t="shared" si="21"/>
        <v>681</v>
      </c>
      <c r="L682">
        <v>35</v>
      </c>
      <c r="M682">
        <v>2</v>
      </c>
    </row>
    <row r="683" spans="1:13" x14ac:dyDescent="0.25">
      <c r="A683">
        <v>452</v>
      </c>
      <c r="B683">
        <v>0</v>
      </c>
      <c r="K683">
        <f t="shared" si="21"/>
        <v>682</v>
      </c>
      <c r="L683">
        <v>35</v>
      </c>
      <c r="M683">
        <v>2</v>
      </c>
    </row>
    <row r="684" spans="1:13" x14ac:dyDescent="0.25">
      <c r="A684">
        <v>241</v>
      </c>
      <c r="B684">
        <v>2</v>
      </c>
      <c r="K684">
        <f t="shared" si="21"/>
        <v>683</v>
      </c>
      <c r="L684">
        <v>35</v>
      </c>
      <c r="M684">
        <v>2</v>
      </c>
    </row>
    <row r="685" spans="1:13" x14ac:dyDescent="0.25">
      <c r="A685">
        <v>28</v>
      </c>
      <c r="B685">
        <v>0</v>
      </c>
      <c r="K685">
        <f t="shared" si="21"/>
        <v>684</v>
      </c>
      <c r="L685">
        <v>35</v>
      </c>
      <c r="M685">
        <v>2</v>
      </c>
    </row>
    <row r="686" spans="1:13" x14ac:dyDescent="0.25">
      <c r="A686">
        <v>140</v>
      </c>
      <c r="B686">
        <v>0</v>
      </c>
      <c r="K686">
        <f t="shared" si="21"/>
        <v>685</v>
      </c>
      <c r="L686">
        <v>35</v>
      </c>
      <c r="M686">
        <v>2</v>
      </c>
    </row>
    <row r="687" spans="1:13" x14ac:dyDescent="0.25">
      <c r="A687">
        <v>280</v>
      </c>
      <c r="B687">
        <v>25</v>
      </c>
      <c r="K687">
        <f t="shared" si="21"/>
        <v>686</v>
      </c>
      <c r="L687">
        <v>35</v>
      </c>
      <c r="M687">
        <v>2</v>
      </c>
    </row>
    <row r="688" spans="1:13" x14ac:dyDescent="0.25">
      <c r="A688">
        <v>70</v>
      </c>
      <c r="B688">
        <v>8</v>
      </c>
      <c r="K688">
        <f t="shared" si="21"/>
        <v>687</v>
      </c>
      <c r="L688">
        <v>36</v>
      </c>
      <c r="M688">
        <v>2</v>
      </c>
    </row>
    <row r="689" spans="1:13" x14ac:dyDescent="0.25">
      <c r="A689">
        <v>160</v>
      </c>
      <c r="B689">
        <v>16</v>
      </c>
      <c r="K689">
        <f t="shared" si="21"/>
        <v>688</v>
      </c>
      <c r="L689">
        <v>36</v>
      </c>
      <c r="M689">
        <v>2</v>
      </c>
    </row>
    <row r="690" spans="1:13" x14ac:dyDescent="0.25">
      <c r="A690">
        <v>141</v>
      </c>
      <c r="B690">
        <v>3</v>
      </c>
      <c r="K690">
        <f t="shared" si="21"/>
        <v>689</v>
      </c>
      <c r="L690">
        <v>36</v>
      </c>
      <c r="M690">
        <v>2</v>
      </c>
    </row>
    <row r="691" spans="1:13" x14ac:dyDescent="0.25">
      <c r="A691">
        <v>874</v>
      </c>
      <c r="B691">
        <v>3</v>
      </c>
      <c r="K691">
        <f t="shared" si="21"/>
        <v>690</v>
      </c>
      <c r="L691">
        <v>36</v>
      </c>
      <c r="M691">
        <v>2</v>
      </c>
    </row>
    <row r="692" spans="1:13" x14ac:dyDescent="0.25">
      <c r="A692">
        <v>73</v>
      </c>
      <c r="B692">
        <v>2</v>
      </c>
      <c r="K692">
        <f t="shared" si="21"/>
        <v>691</v>
      </c>
      <c r="L692">
        <v>36</v>
      </c>
      <c r="M692">
        <v>2</v>
      </c>
    </row>
    <row r="693" spans="1:13" x14ac:dyDescent="0.25">
      <c r="A693">
        <v>294</v>
      </c>
      <c r="B693">
        <v>1</v>
      </c>
      <c r="K693">
        <f t="shared" si="21"/>
        <v>692</v>
      </c>
      <c r="L693">
        <v>36</v>
      </c>
      <c r="M693">
        <v>2</v>
      </c>
    </row>
    <row r="694" spans="1:13" x14ac:dyDescent="0.25">
      <c r="A694">
        <v>740</v>
      </c>
      <c r="B694">
        <v>0</v>
      </c>
      <c r="K694">
        <f t="shared" si="21"/>
        <v>693</v>
      </c>
      <c r="L694">
        <v>36</v>
      </c>
      <c r="M694">
        <v>2</v>
      </c>
    </row>
    <row r="695" spans="1:13" x14ac:dyDescent="0.25">
      <c r="A695">
        <v>369</v>
      </c>
      <c r="B695">
        <v>1</v>
      </c>
      <c r="K695">
        <f t="shared" si="21"/>
        <v>694</v>
      </c>
      <c r="L695">
        <v>36</v>
      </c>
      <c r="M695">
        <v>2</v>
      </c>
    </row>
    <row r="696" spans="1:13" x14ac:dyDescent="0.25">
      <c r="A696">
        <v>110</v>
      </c>
      <c r="B696">
        <v>19</v>
      </c>
      <c r="K696">
        <f t="shared" si="21"/>
        <v>695</v>
      </c>
      <c r="L696">
        <v>36</v>
      </c>
      <c r="M696">
        <v>2</v>
      </c>
    </row>
    <row r="697" spans="1:13" x14ac:dyDescent="0.25">
      <c r="A697">
        <v>455</v>
      </c>
      <c r="B697">
        <v>9</v>
      </c>
      <c r="K697">
        <f t="shared" si="21"/>
        <v>696</v>
      </c>
      <c r="L697">
        <v>36</v>
      </c>
      <c r="M697">
        <v>2</v>
      </c>
    </row>
    <row r="698" spans="1:13" x14ac:dyDescent="0.25">
      <c r="A698">
        <v>224</v>
      </c>
      <c r="B698">
        <v>1</v>
      </c>
      <c r="K698">
        <f t="shared" si="21"/>
        <v>697</v>
      </c>
      <c r="L698">
        <v>36</v>
      </c>
      <c r="M698">
        <v>2</v>
      </c>
    </row>
    <row r="699" spans="1:13" x14ac:dyDescent="0.25">
      <c r="A699">
        <v>46</v>
      </c>
      <c r="B699">
        <v>0</v>
      </c>
      <c r="K699">
        <f t="shared" si="21"/>
        <v>698</v>
      </c>
      <c r="L699">
        <v>36</v>
      </c>
      <c r="M699">
        <v>2</v>
      </c>
    </row>
    <row r="700" spans="1:13" x14ac:dyDescent="0.25">
      <c r="A700">
        <v>284</v>
      </c>
      <c r="B700">
        <v>1</v>
      </c>
      <c r="K700">
        <f t="shared" si="21"/>
        <v>699</v>
      </c>
      <c r="L700">
        <v>36</v>
      </c>
      <c r="M700">
        <v>2</v>
      </c>
    </row>
    <row r="701" spans="1:13" x14ac:dyDescent="0.25">
      <c r="A701">
        <v>98</v>
      </c>
      <c r="B701">
        <v>5</v>
      </c>
      <c r="K701">
        <f t="shared" si="21"/>
        <v>700</v>
      </c>
      <c r="L701">
        <v>36</v>
      </c>
      <c r="M701">
        <v>2</v>
      </c>
    </row>
    <row r="702" spans="1:13" x14ac:dyDescent="0.25">
      <c r="A702">
        <v>56</v>
      </c>
      <c r="B702">
        <v>85</v>
      </c>
      <c r="K702">
        <f t="shared" si="21"/>
        <v>701</v>
      </c>
      <c r="L702">
        <v>36</v>
      </c>
      <c r="M702">
        <v>2</v>
      </c>
    </row>
    <row r="703" spans="1:13" x14ac:dyDescent="0.25">
      <c r="A703">
        <v>32</v>
      </c>
      <c r="B703">
        <v>3</v>
      </c>
      <c r="K703">
        <f t="shared" si="21"/>
        <v>702</v>
      </c>
      <c r="L703">
        <v>37</v>
      </c>
      <c r="M703">
        <v>2</v>
      </c>
    </row>
    <row r="704" spans="1:13" x14ac:dyDescent="0.25">
      <c r="A704">
        <v>30</v>
      </c>
      <c r="B704">
        <v>4</v>
      </c>
      <c r="K704">
        <f t="shared" si="21"/>
        <v>703</v>
      </c>
      <c r="L704">
        <v>37</v>
      </c>
      <c r="M704">
        <v>2</v>
      </c>
    </row>
    <row r="705" spans="1:13" x14ac:dyDescent="0.25">
      <c r="A705">
        <v>70</v>
      </c>
      <c r="B705">
        <v>3</v>
      </c>
      <c r="K705">
        <f t="shared" si="21"/>
        <v>704</v>
      </c>
      <c r="L705">
        <v>37</v>
      </c>
      <c r="M705">
        <v>2</v>
      </c>
    </row>
    <row r="706" spans="1:13" x14ac:dyDescent="0.25">
      <c r="A706">
        <v>44</v>
      </c>
      <c r="B706">
        <v>18</v>
      </c>
      <c r="K706">
        <f t="shared" si="21"/>
        <v>705</v>
      </c>
      <c r="L706">
        <v>37</v>
      </c>
      <c r="M706">
        <v>2</v>
      </c>
    </row>
    <row r="707" spans="1:13" x14ac:dyDescent="0.25">
      <c r="A707">
        <v>92</v>
      </c>
      <c r="B707">
        <v>3</v>
      </c>
      <c r="K707">
        <f t="shared" ref="K707:K770" si="22">ROW()-1</f>
        <v>706</v>
      </c>
      <c r="L707">
        <v>37</v>
      </c>
      <c r="M707">
        <v>2</v>
      </c>
    </row>
    <row r="708" spans="1:13" x14ac:dyDescent="0.25">
      <c r="A708">
        <v>205</v>
      </c>
      <c r="B708">
        <v>40</v>
      </c>
      <c r="K708">
        <f t="shared" si="22"/>
        <v>707</v>
      </c>
      <c r="L708">
        <v>37</v>
      </c>
      <c r="M708">
        <v>2</v>
      </c>
    </row>
    <row r="709" spans="1:13" x14ac:dyDescent="0.25">
      <c r="A709">
        <v>23</v>
      </c>
      <c r="B709">
        <v>0</v>
      </c>
      <c r="K709">
        <f t="shared" si="22"/>
        <v>708</v>
      </c>
      <c r="L709">
        <v>37</v>
      </c>
      <c r="M709">
        <v>2</v>
      </c>
    </row>
    <row r="710" spans="1:13" x14ac:dyDescent="0.25">
      <c r="A710">
        <v>4</v>
      </c>
      <c r="B710">
        <v>24</v>
      </c>
      <c r="K710">
        <f t="shared" si="22"/>
        <v>709</v>
      </c>
      <c r="L710">
        <v>37</v>
      </c>
      <c r="M710">
        <v>2</v>
      </c>
    </row>
    <row r="711" spans="1:13" x14ac:dyDescent="0.25">
      <c r="A711">
        <v>112</v>
      </c>
      <c r="B711">
        <v>1</v>
      </c>
      <c r="K711">
        <f t="shared" si="22"/>
        <v>710</v>
      </c>
      <c r="L711">
        <v>37</v>
      </c>
      <c r="M711">
        <v>2</v>
      </c>
    </row>
    <row r="712" spans="1:13" x14ac:dyDescent="0.25">
      <c r="A712">
        <v>27</v>
      </c>
      <c r="B712">
        <v>0</v>
      </c>
      <c r="K712">
        <f t="shared" si="22"/>
        <v>711</v>
      </c>
      <c r="L712">
        <v>37</v>
      </c>
      <c r="M712">
        <v>2</v>
      </c>
    </row>
    <row r="713" spans="1:13" x14ac:dyDescent="0.25">
      <c r="A713">
        <v>11</v>
      </c>
      <c r="B713">
        <v>0</v>
      </c>
      <c r="K713">
        <f t="shared" si="22"/>
        <v>712</v>
      </c>
      <c r="L713">
        <v>37</v>
      </c>
      <c r="M713">
        <v>2</v>
      </c>
    </row>
    <row r="714" spans="1:13" x14ac:dyDescent="0.25">
      <c r="A714">
        <v>26</v>
      </c>
      <c r="B714">
        <v>1</v>
      </c>
      <c r="K714">
        <f t="shared" si="22"/>
        <v>713</v>
      </c>
      <c r="L714">
        <v>37</v>
      </c>
      <c r="M714">
        <v>2</v>
      </c>
    </row>
    <row r="715" spans="1:13" x14ac:dyDescent="0.25">
      <c r="A715">
        <v>77</v>
      </c>
      <c r="B715">
        <v>6</v>
      </c>
      <c r="K715">
        <f t="shared" si="22"/>
        <v>714</v>
      </c>
      <c r="L715">
        <v>37</v>
      </c>
      <c r="M715">
        <v>2</v>
      </c>
    </row>
    <row r="716" spans="1:13" x14ac:dyDescent="0.25">
      <c r="A716">
        <v>136</v>
      </c>
      <c r="B716">
        <v>0</v>
      </c>
      <c r="K716">
        <f t="shared" si="22"/>
        <v>715</v>
      </c>
      <c r="L716">
        <v>37</v>
      </c>
      <c r="M716">
        <v>2</v>
      </c>
    </row>
    <row r="717" spans="1:13" x14ac:dyDescent="0.25">
      <c r="A717">
        <v>157</v>
      </c>
      <c r="B717">
        <v>6</v>
      </c>
      <c r="K717">
        <f t="shared" si="22"/>
        <v>716</v>
      </c>
      <c r="L717">
        <v>37</v>
      </c>
      <c r="M717">
        <v>2</v>
      </c>
    </row>
    <row r="718" spans="1:13" x14ac:dyDescent="0.25">
      <c r="A718">
        <v>158</v>
      </c>
      <c r="B718">
        <v>0</v>
      </c>
      <c r="K718">
        <f t="shared" si="22"/>
        <v>717</v>
      </c>
      <c r="L718">
        <v>37</v>
      </c>
      <c r="M718">
        <v>2</v>
      </c>
    </row>
    <row r="719" spans="1:13" x14ac:dyDescent="0.25">
      <c r="A719">
        <v>27</v>
      </c>
      <c r="B719">
        <v>0</v>
      </c>
      <c r="K719">
        <f t="shared" si="22"/>
        <v>718</v>
      </c>
      <c r="L719">
        <v>37</v>
      </c>
      <c r="M719">
        <v>2</v>
      </c>
    </row>
    <row r="720" spans="1:13" x14ac:dyDescent="0.25">
      <c r="A720">
        <v>23</v>
      </c>
      <c r="B720">
        <v>3</v>
      </c>
      <c r="K720">
        <f t="shared" si="22"/>
        <v>719</v>
      </c>
      <c r="L720">
        <v>38</v>
      </c>
      <c r="M720">
        <v>2</v>
      </c>
    </row>
    <row r="721" spans="1:13" x14ac:dyDescent="0.25">
      <c r="A721">
        <v>17</v>
      </c>
      <c r="B721">
        <v>0</v>
      </c>
      <c r="K721">
        <f t="shared" si="22"/>
        <v>720</v>
      </c>
      <c r="L721">
        <v>38</v>
      </c>
      <c r="M721">
        <v>2</v>
      </c>
    </row>
    <row r="722" spans="1:13" x14ac:dyDescent="0.25">
      <c r="A722">
        <v>37</v>
      </c>
      <c r="B722">
        <v>8</v>
      </c>
      <c r="K722">
        <f t="shared" si="22"/>
        <v>721</v>
      </c>
      <c r="L722">
        <v>38</v>
      </c>
      <c r="M722">
        <v>2</v>
      </c>
    </row>
    <row r="723" spans="1:13" x14ac:dyDescent="0.25">
      <c r="A723">
        <v>65</v>
      </c>
      <c r="B723">
        <v>34</v>
      </c>
      <c r="K723">
        <f t="shared" si="22"/>
        <v>722</v>
      </c>
      <c r="L723">
        <v>38</v>
      </c>
      <c r="M723">
        <v>2</v>
      </c>
    </row>
    <row r="724" spans="1:13" x14ac:dyDescent="0.25">
      <c r="A724">
        <v>18</v>
      </c>
      <c r="B724">
        <v>1</v>
      </c>
      <c r="K724">
        <f t="shared" si="22"/>
        <v>723</v>
      </c>
      <c r="L724">
        <v>38</v>
      </c>
      <c r="M724">
        <v>2</v>
      </c>
    </row>
    <row r="725" spans="1:13" x14ac:dyDescent="0.25">
      <c r="A725">
        <v>25</v>
      </c>
      <c r="B725">
        <v>38</v>
      </c>
      <c r="K725">
        <f t="shared" si="22"/>
        <v>724</v>
      </c>
      <c r="L725">
        <v>38</v>
      </c>
      <c r="M725">
        <v>2</v>
      </c>
    </row>
    <row r="726" spans="1:13" x14ac:dyDescent="0.25">
      <c r="A726">
        <v>104</v>
      </c>
      <c r="B726">
        <v>104</v>
      </c>
      <c r="K726">
        <f t="shared" si="22"/>
        <v>725</v>
      </c>
      <c r="L726">
        <v>38</v>
      </c>
      <c r="M726">
        <v>2</v>
      </c>
    </row>
    <row r="727" spans="1:13" x14ac:dyDescent="0.25">
      <c r="A727">
        <v>108</v>
      </c>
      <c r="B727">
        <v>86</v>
      </c>
      <c r="K727">
        <f t="shared" si="22"/>
        <v>726</v>
      </c>
      <c r="L727">
        <v>38</v>
      </c>
      <c r="M727">
        <v>2</v>
      </c>
    </row>
    <row r="728" spans="1:13" x14ac:dyDescent="0.25">
      <c r="A728">
        <v>38</v>
      </c>
      <c r="B728">
        <v>356</v>
      </c>
      <c r="K728">
        <f t="shared" si="22"/>
        <v>727</v>
      </c>
      <c r="L728">
        <v>38</v>
      </c>
      <c r="M728">
        <v>2</v>
      </c>
    </row>
    <row r="729" spans="1:13" x14ac:dyDescent="0.25">
      <c r="A729">
        <v>88</v>
      </c>
      <c r="B729">
        <v>45</v>
      </c>
      <c r="K729">
        <f t="shared" si="22"/>
        <v>728</v>
      </c>
      <c r="L729">
        <v>38</v>
      </c>
      <c r="M729">
        <v>2</v>
      </c>
    </row>
    <row r="730" spans="1:13" x14ac:dyDescent="0.25">
      <c r="A730">
        <v>82</v>
      </c>
      <c r="B730">
        <v>38</v>
      </c>
      <c r="K730">
        <f t="shared" si="22"/>
        <v>729</v>
      </c>
      <c r="L730">
        <v>38</v>
      </c>
      <c r="M730">
        <v>2</v>
      </c>
    </row>
    <row r="731" spans="1:13" x14ac:dyDescent="0.25">
      <c r="A731">
        <v>126</v>
      </c>
      <c r="B731">
        <v>35</v>
      </c>
      <c r="K731">
        <f t="shared" si="22"/>
        <v>730</v>
      </c>
      <c r="L731">
        <v>38</v>
      </c>
      <c r="M731">
        <v>2</v>
      </c>
    </row>
    <row r="732" spans="1:13" x14ac:dyDescent="0.25">
      <c r="A732">
        <v>133</v>
      </c>
      <c r="B732">
        <v>24</v>
      </c>
      <c r="K732">
        <f t="shared" si="22"/>
        <v>731</v>
      </c>
      <c r="L732">
        <v>38</v>
      </c>
      <c r="M732">
        <v>2</v>
      </c>
    </row>
    <row r="733" spans="1:13" x14ac:dyDescent="0.25">
      <c r="A733">
        <v>47</v>
      </c>
      <c r="B733">
        <v>100</v>
      </c>
      <c r="K733">
        <f t="shared" si="22"/>
        <v>732</v>
      </c>
      <c r="L733">
        <v>38</v>
      </c>
      <c r="M733">
        <v>2</v>
      </c>
    </row>
    <row r="734" spans="1:13" x14ac:dyDescent="0.25">
      <c r="A734">
        <v>58</v>
      </c>
      <c r="B734">
        <v>1</v>
      </c>
      <c r="K734">
        <f t="shared" si="22"/>
        <v>733</v>
      </c>
      <c r="L734">
        <v>38</v>
      </c>
      <c r="M734">
        <v>2</v>
      </c>
    </row>
    <row r="735" spans="1:13" x14ac:dyDescent="0.25">
      <c r="A735">
        <v>32</v>
      </c>
      <c r="B735">
        <v>122</v>
      </c>
      <c r="K735">
        <f t="shared" si="22"/>
        <v>734</v>
      </c>
      <c r="L735">
        <v>38</v>
      </c>
      <c r="M735">
        <v>2</v>
      </c>
    </row>
    <row r="736" spans="1:13" x14ac:dyDescent="0.25">
      <c r="A736">
        <v>37</v>
      </c>
      <c r="B736">
        <v>11</v>
      </c>
      <c r="K736">
        <f t="shared" si="22"/>
        <v>735</v>
      </c>
      <c r="L736">
        <v>38</v>
      </c>
      <c r="M736">
        <v>2</v>
      </c>
    </row>
    <row r="737" spans="1:13" x14ac:dyDescent="0.25">
      <c r="A737">
        <v>87</v>
      </c>
      <c r="B737">
        <v>248</v>
      </c>
      <c r="K737">
        <f t="shared" si="22"/>
        <v>736</v>
      </c>
      <c r="L737">
        <v>38</v>
      </c>
      <c r="M737">
        <v>2</v>
      </c>
    </row>
    <row r="738" spans="1:13" x14ac:dyDescent="0.25">
      <c r="A738">
        <v>15</v>
      </c>
      <c r="B738">
        <v>1</v>
      </c>
      <c r="K738">
        <f t="shared" si="22"/>
        <v>737</v>
      </c>
      <c r="L738">
        <v>38</v>
      </c>
      <c r="M738">
        <v>2</v>
      </c>
    </row>
    <row r="739" spans="1:13" x14ac:dyDescent="0.25">
      <c r="A739">
        <v>27</v>
      </c>
      <c r="B739">
        <v>19</v>
      </c>
      <c r="K739">
        <f t="shared" si="22"/>
        <v>738</v>
      </c>
      <c r="L739">
        <v>38</v>
      </c>
      <c r="M739">
        <v>2</v>
      </c>
    </row>
    <row r="740" spans="1:13" x14ac:dyDescent="0.25">
      <c r="A740">
        <v>19</v>
      </c>
      <c r="B740">
        <v>135</v>
      </c>
      <c r="K740">
        <f t="shared" si="22"/>
        <v>739</v>
      </c>
      <c r="L740">
        <v>38</v>
      </c>
      <c r="M740">
        <v>2</v>
      </c>
    </row>
    <row r="741" spans="1:13" x14ac:dyDescent="0.25">
      <c r="A741">
        <v>17</v>
      </c>
      <c r="B741">
        <v>9</v>
      </c>
      <c r="K741">
        <f t="shared" si="22"/>
        <v>740</v>
      </c>
      <c r="L741">
        <v>38</v>
      </c>
      <c r="M741">
        <v>2</v>
      </c>
    </row>
    <row r="742" spans="1:13" x14ac:dyDescent="0.25">
      <c r="A742">
        <v>26</v>
      </c>
      <c r="B742">
        <v>3</v>
      </c>
      <c r="K742">
        <f t="shared" si="22"/>
        <v>741</v>
      </c>
      <c r="L742">
        <v>38</v>
      </c>
      <c r="M742">
        <v>2</v>
      </c>
    </row>
    <row r="743" spans="1:13" x14ac:dyDescent="0.25">
      <c r="A743">
        <v>28</v>
      </c>
      <c r="B743">
        <v>7</v>
      </c>
      <c r="K743">
        <f t="shared" si="22"/>
        <v>742</v>
      </c>
      <c r="L743">
        <v>38</v>
      </c>
      <c r="M743">
        <v>2</v>
      </c>
    </row>
    <row r="744" spans="1:13" x14ac:dyDescent="0.25">
      <c r="A744">
        <v>37</v>
      </c>
      <c r="B744">
        <v>4</v>
      </c>
      <c r="K744">
        <f t="shared" si="22"/>
        <v>743</v>
      </c>
      <c r="L744">
        <v>38</v>
      </c>
      <c r="M744">
        <v>2</v>
      </c>
    </row>
    <row r="745" spans="1:13" x14ac:dyDescent="0.25">
      <c r="A745">
        <v>128</v>
      </c>
      <c r="B745">
        <v>44</v>
      </c>
      <c r="K745">
        <f t="shared" si="22"/>
        <v>744</v>
      </c>
      <c r="L745">
        <v>38</v>
      </c>
      <c r="M745">
        <v>2</v>
      </c>
    </row>
    <row r="746" spans="1:13" x14ac:dyDescent="0.25">
      <c r="A746">
        <v>10</v>
      </c>
      <c r="B746">
        <v>90</v>
      </c>
      <c r="K746">
        <f t="shared" si="22"/>
        <v>745</v>
      </c>
      <c r="L746">
        <v>38</v>
      </c>
      <c r="M746">
        <v>2</v>
      </c>
    </row>
    <row r="747" spans="1:13" x14ac:dyDescent="0.25">
      <c r="A747">
        <v>83</v>
      </c>
      <c r="B747">
        <v>8</v>
      </c>
      <c r="K747">
        <f t="shared" si="22"/>
        <v>746</v>
      </c>
      <c r="L747">
        <v>38</v>
      </c>
      <c r="M747">
        <v>2</v>
      </c>
    </row>
    <row r="748" spans="1:13" x14ac:dyDescent="0.25">
      <c r="A748">
        <v>46</v>
      </c>
      <c r="B748">
        <v>11</v>
      </c>
      <c r="K748">
        <f t="shared" si="22"/>
        <v>747</v>
      </c>
      <c r="L748">
        <v>38</v>
      </c>
      <c r="M748">
        <v>2</v>
      </c>
    </row>
    <row r="749" spans="1:13" x14ac:dyDescent="0.25">
      <c r="A749">
        <v>90</v>
      </c>
      <c r="B749">
        <v>41</v>
      </c>
      <c r="K749">
        <f t="shared" si="22"/>
        <v>748</v>
      </c>
      <c r="L749">
        <v>39</v>
      </c>
      <c r="M749">
        <v>2</v>
      </c>
    </row>
    <row r="750" spans="1:13" x14ac:dyDescent="0.25">
      <c r="A750">
        <v>81</v>
      </c>
      <c r="B750">
        <v>15</v>
      </c>
      <c r="K750">
        <f t="shared" si="22"/>
        <v>749</v>
      </c>
      <c r="L750">
        <v>39</v>
      </c>
      <c r="M750">
        <v>2</v>
      </c>
    </row>
    <row r="751" spans="1:13" x14ac:dyDescent="0.25">
      <c r="A751">
        <v>32</v>
      </c>
      <c r="B751">
        <v>9</v>
      </c>
      <c r="K751">
        <f t="shared" si="22"/>
        <v>750</v>
      </c>
      <c r="L751">
        <v>39</v>
      </c>
      <c r="M751">
        <v>2</v>
      </c>
    </row>
    <row r="752" spans="1:13" x14ac:dyDescent="0.25">
      <c r="A752">
        <v>20</v>
      </c>
      <c r="B752">
        <v>50</v>
      </c>
      <c r="K752">
        <f t="shared" si="22"/>
        <v>751</v>
      </c>
      <c r="L752">
        <v>39</v>
      </c>
      <c r="M752">
        <v>2</v>
      </c>
    </row>
    <row r="753" spans="1:13" x14ac:dyDescent="0.25">
      <c r="A753">
        <v>70</v>
      </c>
      <c r="B753">
        <v>34</v>
      </c>
      <c r="K753">
        <f t="shared" si="22"/>
        <v>752</v>
      </c>
      <c r="L753">
        <v>39</v>
      </c>
      <c r="M753">
        <v>2</v>
      </c>
    </row>
    <row r="754" spans="1:13" x14ac:dyDescent="0.25">
      <c r="A754">
        <v>168</v>
      </c>
      <c r="B754">
        <v>0</v>
      </c>
      <c r="K754">
        <f t="shared" si="22"/>
        <v>753</v>
      </c>
      <c r="L754">
        <v>39</v>
      </c>
      <c r="M754">
        <v>2</v>
      </c>
    </row>
    <row r="755" spans="1:13" x14ac:dyDescent="0.25">
      <c r="A755">
        <v>34</v>
      </c>
      <c r="B755">
        <v>0</v>
      </c>
      <c r="K755">
        <f t="shared" si="22"/>
        <v>754</v>
      </c>
      <c r="L755">
        <v>39</v>
      </c>
      <c r="M755">
        <v>2</v>
      </c>
    </row>
    <row r="756" spans="1:13" x14ac:dyDescent="0.25">
      <c r="A756">
        <v>48</v>
      </c>
      <c r="B756">
        <v>276</v>
      </c>
      <c r="K756">
        <f t="shared" si="22"/>
        <v>755</v>
      </c>
      <c r="L756">
        <v>39</v>
      </c>
      <c r="M756">
        <v>2</v>
      </c>
    </row>
    <row r="757" spans="1:13" x14ac:dyDescent="0.25">
      <c r="A757">
        <v>48</v>
      </c>
      <c r="B757">
        <v>16</v>
      </c>
      <c r="K757">
        <f t="shared" si="22"/>
        <v>756</v>
      </c>
      <c r="L757">
        <v>39</v>
      </c>
      <c r="M757">
        <v>2</v>
      </c>
    </row>
    <row r="758" spans="1:13" x14ac:dyDescent="0.25">
      <c r="A758">
        <v>221</v>
      </c>
      <c r="B758">
        <v>224</v>
      </c>
      <c r="K758">
        <f t="shared" si="22"/>
        <v>757</v>
      </c>
      <c r="L758">
        <v>39</v>
      </c>
      <c r="M758">
        <v>2</v>
      </c>
    </row>
    <row r="759" spans="1:13" x14ac:dyDescent="0.25">
      <c r="A759">
        <v>107</v>
      </c>
      <c r="B759">
        <v>140</v>
      </c>
      <c r="K759">
        <f t="shared" si="22"/>
        <v>758</v>
      </c>
      <c r="L759">
        <v>39</v>
      </c>
      <c r="M759">
        <v>2</v>
      </c>
    </row>
    <row r="760" spans="1:13" x14ac:dyDescent="0.25">
      <c r="A760">
        <v>45</v>
      </c>
      <c r="B760">
        <v>15</v>
      </c>
      <c r="K760">
        <f t="shared" si="22"/>
        <v>759</v>
      </c>
      <c r="L760">
        <v>39</v>
      </c>
      <c r="M760">
        <v>2</v>
      </c>
    </row>
    <row r="761" spans="1:13" x14ac:dyDescent="0.25">
      <c r="A761">
        <v>36</v>
      </c>
      <c r="B761">
        <v>37</v>
      </c>
      <c r="K761">
        <f t="shared" si="22"/>
        <v>760</v>
      </c>
      <c r="L761">
        <v>39</v>
      </c>
      <c r="M761">
        <v>2</v>
      </c>
    </row>
    <row r="762" spans="1:13" x14ac:dyDescent="0.25">
      <c r="A762">
        <v>101</v>
      </c>
      <c r="B762">
        <v>0</v>
      </c>
      <c r="K762">
        <f t="shared" si="22"/>
        <v>761</v>
      </c>
      <c r="L762">
        <v>39</v>
      </c>
      <c r="M762">
        <v>2</v>
      </c>
    </row>
    <row r="763" spans="1:13" x14ac:dyDescent="0.25">
      <c r="A763">
        <v>62</v>
      </c>
      <c r="B763">
        <v>46</v>
      </c>
      <c r="K763">
        <f t="shared" si="22"/>
        <v>762</v>
      </c>
      <c r="L763">
        <v>39</v>
      </c>
      <c r="M763">
        <v>2</v>
      </c>
    </row>
    <row r="764" spans="1:13" x14ac:dyDescent="0.25">
      <c r="A764">
        <v>32</v>
      </c>
      <c r="B764">
        <v>1</v>
      </c>
      <c r="K764">
        <f t="shared" si="22"/>
        <v>763</v>
      </c>
      <c r="L764">
        <v>39</v>
      </c>
      <c r="M764">
        <v>2</v>
      </c>
    </row>
    <row r="765" spans="1:13" x14ac:dyDescent="0.25">
      <c r="A765">
        <v>89</v>
      </c>
      <c r="B765">
        <v>323</v>
      </c>
      <c r="K765">
        <f t="shared" si="22"/>
        <v>764</v>
      </c>
      <c r="L765">
        <v>39</v>
      </c>
      <c r="M765">
        <v>2</v>
      </c>
    </row>
    <row r="766" spans="1:13" x14ac:dyDescent="0.25">
      <c r="A766">
        <v>93</v>
      </c>
      <c r="B766">
        <v>5</v>
      </c>
      <c r="K766">
        <f t="shared" si="22"/>
        <v>765</v>
      </c>
      <c r="L766">
        <v>40</v>
      </c>
      <c r="M766">
        <v>2</v>
      </c>
    </row>
    <row r="767" spans="1:13" x14ac:dyDescent="0.25">
      <c r="A767">
        <v>98</v>
      </c>
      <c r="B767">
        <v>17</v>
      </c>
      <c r="K767">
        <f t="shared" si="22"/>
        <v>766</v>
      </c>
      <c r="L767">
        <v>40</v>
      </c>
      <c r="M767">
        <v>2</v>
      </c>
    </row>
    <row r="768" spans="1:13" x14ac:dyDescent="0.25">
      <c r="A768">
        <v>82</v>
      </c>
      <c r="B768">
        <v>3</v>
      </c>
      <c r="K768">
        <f t="shared" si="22"/>
        <v>767</v>
      </c>
      <c r="L768">
        <v>40</v>
      </c>
      <c r="M768">
        <v>2</v>
      </c>
    </row>
    <row r="769" spans="1:13" x14ac:dyDescent="0.25">
      <c r="A769">
        <v>116</v>
      </c>
      <c r="B769">
        <v>2</v>
      </c>
      <c r="K769">
        <f t="shared" si="22"/>
        <v>768</v>
      </c>
      <c r="L769">
        <v>40</v>
      </c>
      <c r="M769">
        <v>2</v>
      </c>
    </row>
    <row r="770" spans="1:13" x14ac:dyDescent="0.25">
      <c r="A770">
        <v>52</v>
      </c>
      <c r="B770">
        <v>6</v>
      </c>
      <c r="K770">
        <f t="shared" si="22"/>
        <v>769</v>
      </c>
      <c r="L770">
        <v>40</v>
      </c>
      <c r="M770">
        <v>2</v>
      </c>
    </row>
    <row r="771" spans="1:13" x14ac:dyDescent="0.25">
      <c r="A771">
        <v>23</v>
      </c>
      <c r="B771">
        <v>0</v>
      </c>
      <c r="K771">
        <f t="shared" ref="K771:K834" si="23">ROW()-1</f>
        <v>770</v>
      </c>
      <c r="L771">
        <v>40</v>
      </c>
      <c r="M771">
        <v>2</v>
      </c>
    </row>
    <row r="772" spans="1:13" x14ac:dyDescent="0.25">
      <c r="A772">
        <v>77</v>
      </c>
      <c r="B772">
        <v>1</v>
      </c>
      <c r="K772">
        <f t="shared" si="23"/>
        <v>771</v>
      </c>
      <c r="L772">
        <v>40</v>
      </c>
      <c r="M772">
        <v>2</v>
      </c>
    </row>
    <row r="773" spans="1:13" x14ac:dyDescent="0.25">
      <c r="A773">
        <v>49</v>
      </c>
      <c r="B773">
        <v>3</v>
      </c>
      <c r="K773">
        <f t="shared" si="23"/>
        <v>772</v>
      </c>
      <c r="L773">
        <v>40</v>
      </c>
      <c r="M773">
        <v>2</v>
      </c>
    </row>
    <row r="774" spans="1:13" x14ac:dyDescent="0.25">
      <c r="A774">
        <v>59</v>
      </c>
      <c r="B774">
        <v>13</v>
      </c>
      <c r="K774">
        <f t="shared" si="23"/>
        <v>773</v>
      </c>
      <c r="L774">
        <v>40</v>
      </c>
      <c r="M774">
        <v>2</v>
      </c>
    </row>
    <row r="775" spans="1:13" x14ac:dyDescent="0.25">
      <c r="A775">
        <v>113</v>
      </c>
      <c r="B775">
        <v>1</v>
      </c>
      <c r="K775">
        <f t="shared" si="23"/>
        <v>774</v>
      </c>
      <c r="L775">
        <v>40</v>
      </c>
      <c r="M775">
        <v>2</v>
      </c>
    </row>
    <row r="776" spans="1:13" x14ac:dyDescent="0.25">
      <c r="A776">
        <v>34</v>
      </c>
      <c r="B776">
        <v>1</v>
      </c>
      <c r="K776">
        <f t="shared" si="23"/>
        <v>775</v>
      </c>
      <c r="L776">
        <v>40</v>
      </c>
      <c r="M776">
        <v>2</v>
      </c>
    </row>
    <row r="777" spans="1:13" x14ac:dyDescent="0.25">
      <c r="A777">
        <v>42</v>
      </c>
      <c r="B777">
        <v>9</v>
      </c>
      <c r="K777">
        <f t="shared" si="23"/>
        <v>776</v>
      </c>
      <c r="L777">
        <v>41</v>
      </c>
      <c r="M777">
        <v>2</v>
      </c>
    </row>
    <row r="778" spans="1:13" x14ac:dyDescent="0.25">
      <c r="A778">
        <v>42</v>
      </c>
      <c r="B778">
        <v>0</v>
      </c>
      <c r="K778">
        <f t="shared" si="23"/>
        <v>777</v>
      </c>
      <c r="L778">
        <v>41</v>
      </c>
      <c r="M778">
        <v>2</v>
      </c>
    </row>
    <row r="779" spans="1:13" x14ac:dyDescent="0.25">
      <c r="A779">
        <v>49</v>
      </c>
      <c r="B779">
        <v>2</v>
      </c>
      <c r="K779">
        <f t="shared" si="23"/>
        <v>778</v>
      </c>
      <c r="L779">
        <v>41</v>
      </c>
      <c r="M779">
        <v>2</v>
      </c>
    </row>
    <row r="780" spans="1:13" x14ac:dyDescent="0.25">
      <c r="A780">
        <v>56</v>
      </c>
      <c r="B780">
        <v>1</v>
      </c>
      <c r="K780">
        <f t="shared" si="23"/>
        <v>779</v>
      </c>
      <c r="L780">
        <v>41</v>
      </c>
      <c r="M780">
        <v>2</v>
      </c>
    </row>
    <row r="781" spans="1:13" x14ac:dyDescent="0.25">
      <c r="A781">
        <v>25</v>
      </c>
      <c r="B781">
        <v>10</v>
      </c>
      <c r="K781">
        <f t="shared" si="23"/>
        <v>780</v>
      </c>
      <c r="L781">
        <v>41</v>
      </c>
      <c r="M781">
        <v>2</v>
      </c>
    </row>
    <row r="782" spans="1:13" x14ac:dyDescent="0.25">
      <c r="A782">
        <v>52</v>
      </c>
      <c r="B782">
        <v>3</v>
      </c>
      <c r="K782">
        <f t="shared" si="23"/>
        <v>781</v>
      </c>
      <c r="L782">
        <v>41</v>
      </c>
      <c r="M782">
        <v>2</v>
      </c>
    </row>
    <row r="783" spans="1:13" x14ac:dyDescent="0.25">
      <c r="A783">
        <v>34</v>
      </c>
      <c r="B783">
        <v>2</v>
      </c>
      <c r="K783">
        <f t="shared" si="23"/>
        <v>782</v>
      </c>
      <c r="L783">
        <v>41</v>
      </c>
      <c r="M783">
        <v>2</v>
      </c>
    </row>
    <row r="784" spans="1:13" x14ac:dyDescent="0.25">
      <c r="A784">
        <v>67</v>
      </c>
      <c r="B784">
        <v>2</v>
      </c>
      <c r="K784">
        <f t="shared" si="23"/>
        <v>783</v>
      </c>
      <c r="L784">
        <v>41</v>
      </c>
      <c r="M784">
        <v>2</v>
      </c>
    </row>
    <row r="785" spans="1:13" x14ac:dyDescent="0.25">
      <c r="A785">
        <v>70</v>
      </c>
      <c r="B785">
        <v>1</v>
      </c>
      <c r="K785">
        <f t="shared" si="23"/>
        <v>784</v>
      </c>
      <c r="L785">
        <v>41</v>
      </c>
      <c r="M785">
        <v>2</v>
      </c>
    </row>
    <row r="786" spans="1:13" x14ac:dyDescent="0.25">
      <c r="A786">
        <v>89</v>
      </c>
      <c r="B786">
        <v>14</v>
      </c>
      <c r="K786">
        <f t="shared" si="23"/>
        <v>785</v>
      </c>
      <c r="L786">
        <v>41</v>
      </c>
      <c r="M786">
        <v>2</v>
      </c>
    </row>
    <row r="787" spans="1:13" x14ac:dyDescent="0.25">
      <c r="A787">
        <v>107</v>
      </c>
      <c r="B787">
        <v>0</v>
      </c>
      <c r="K787">
        <f t="shared" si="23"/>
        <v>786</v>
      </c>
      <c r="L787">
        <v>41</v>
      </c>
      <c r="M787">
        <v>2</v>
      </c>
    </row>
    <row r="788" spans="1:13" x14ac:dyDescent="0.25">
      <c r="A788">
        <v>159</v>
      </c>
      <c r="B788">
        <v>0</v>
      </c>
      <c r="K788">
        <f t="shared" si="23"/>
        <v>787</v>
      </c>
      <c r="L788">
        <v>41</v>
      </c>
      <c r="M788">
        <v>2</v>
      </c>
    </row>
    <row r="789" spans="1:13" x14ac:dyDescent="0.25">
      <c r="A789">
        <v>181</v>
      </c>
      <c r="B789">
        <v>4</v>
      </c>
      <c r="K789">
        <f t="shared" si="23"/>
        <v>788</v>
      </c>
      <c r="L789">
        <v>41</v>
      </c>
      <c r="M789">
        <v>2</v>
      </c>
    </row>
    <row r="790" spans="1:13" x14ac:dyDescent="0.25">
      <c r="A790">
        <v>131</v>
      </c>
      <c r="B790">
        <v>3</v>
      </c>
      <c r="K790">
        <f t="shared" si="23"/>
        <v>789</v>
      </c>
      <c r="L790">
        <v>41</v>
      </c>
      <c r="M790">
        <v>2</v>
      </c>
    </row>
    <row r="791" spans="1:13" x14ac:dyDescent="0.25">
      <c r="A791">
        <v>125</v>
      </c>
      <c r="B791">
        <v>0</v>
      </c>
      <c r="K791">
        <f t="shared" si="23"/>
        <v>790</v>
      </c>
      <c r="L791">
        <v>41</v>
      </c>
      <c r="M791">
        <v>2</v>
      </c>
    </row>
    <row r="792" spans="1:13" x14ac:dyDescent="0.25">
      <c r="A792">
        <v>61</v>
      </c>
      <c r="B792">
        <v>5</v>
      </c>
      <c r="K792">
        <f t="shared" si="23"/>
        <v>791</v>
      </c>
      <c r="L792">
        <v>41</v>
      </c>
      <c r="M792">
        <v>2</v>
      </c>
    </row>
    <row r="793" spans="1:13" x14ac:dyDescent="0.25">
      <c r="A793">
        <v>90</v>
      </c>
      <c r="B793">
        <v>47</v>
      </c>
      <c r="K793">
        <f t="shared" si="23"/>
        <v>792</v>
      </c>
      <c r="L793">
        <v>41</v>
      </c>
      <c r="M793">
        <v>2</v>
      </c>
    </row>
    <row r="794" spans="1:13" x14ac:dyDescent="0.25">
      <c r="A794">
        <v>35</v>
      </c>
      <c r="B794">
        <v>0</v>
      </c>
      <c r="K794">
        <f t="shared" si="23"/>
        <v>793</v>
      </c>
      <c r="L794">
        <v>41</v>
      </c>
      <c r="M794">
        <v>2</v>
      </c>
    </row>
    <row r="795" spans="1:13" x14ac:dyDescent="0.25">
      <c r="A795">
        <v>90</v>
      </c>
      <c r="B795">
        <v>10</v>
      </c>
      <c r="K795">
        <f t="shared" si="23"/>
        <v>794</v>
      </c>
      <c r="L795">
        <v>41</v>
      </c>
      <c r="M795">
        <v>2</v>
      </c>
    </row>
    <row r="796" spans="1:13" x14ac:dyDescent="0.25">
      <c r="A796">
        <v>4</v>
      </c>
      <c r="B796">
        <v>11</v>
      </c>
      <c r="K796">
        <f t="shared" si="23"/>
        <v>795</v>
      </c>
      <c r="L796">
        <v>42</v>
      </c>
      <c r="M796">
        <v>2</v>
      </c>
    </row>
    <row r="797" spans="1:13" x14ac:dyDescent="0.25">
      <c r="A797">
        <v>120</v>
      </c>
      <c r="B797">
        <v>2</v>
      </c>
      <c r="K797">
        <f t="shared" si="23"/>
        <v>796</v>
      </c>
      <c r="L797">
        <v>42</v>
      </c>
      <c r="M797">
        <v>2</v>
      </c>
    </row>
    <row r="798" spans="1:13" x14ac:dyDescent="0.25">
      <c r="A798">
        <v>14</v>
      </c>
      <c r="B798">
        <v>2</v>
      </c>
      <c r="K798">
        <f t="shared" si="23"/>
        <v>797</v>
      </c>
      <c r="L798">
        <v>42</v>
      </c>
      <c r="M798">
        <v>2</v>
      </c>
    </row>
    <row r="799" spans="1:13" x14ac:dyDescent="0.25">
      <c r="A799">
        <v>27</v>
      </c>
      <c r="B799">
        <v>22</v>
      </c>
      <c r="K799">
        <f t="shared" si="23"/>
        <v>798</v>
      </c>
      <c r="L799">
        <v>42</v>
      </c>
      <c r="M799">
        <v>2</v>
      </c>
    </row>
    <row r="800" spans="1:13" x14ac:dyDescent="0.25">
      <c r="A800">
        <v>49</v>
      </c>
      <c r="B800">
        <v>8</v>
      </c>
      <c r="K800">
        <f t="shared" si="23"/>
        <v>799</v>
      </c>
      <c r="L800">
        <v>42</v>
      </c>
      <c r="M800">
        <v>2</v>
      </c>
    </row>
    <row r="801" spans="1:13" x14ac:dyDescent="0.25">
      <c r="A801">
        <v>102</v>
      </c>
      <c r="B801">
        <v>6</v>
      </c>
      <c r="K801">
        <f t="shared" si="23"/>
        <v>800</v>
      </c>
      <c r="L801">
        <v>42</v>
      </c>
      <c r="M801">
        <v>2</v>
      </c>
    </row>
    <row r="802" spans="1:13" x14ac:dyDescent="0.25">
      <c r="A802">
        <v>3</v>
      </c>
      <c r="B802">
        <v>1</v>
      </c>
      <c r="K802">
        <f t="shared" si="23"/>
        <v>801</v>
      </c>
      <c r="L802">
        <v>42</v>
      </c>
      <c r="M802">
        <v>2</v>
      </c>
    </row>
    <row r="803" spans="1:13" x14ac:dyDescent="0.25">
      <c r="A803">
        <v>25</v>
      </c>
      <c r="B803">
        <v>3</v>
      </c>
      <c r="K803">
        <f t="shared" si="23"/>
        <v>802</v>
      </c>
      <c r="L803">
        <v>42</v>
      </c>
      <c r="M803">
        <v>2</v>
      </c>
    </row>
    <row r="804" spans="1:13" x14ac:dyDescent="0.25">
      <c r="A804">
        <v>118</v>
      </c>
      <c r="B804">
        <v>0</v>
      </c>
      <c r="K804">
        <f t="shared" si="23"/>
        <v>803</v>
      </c>
      <c r="L804">
        <v>42</v>
      </c>
      <c r="M804">
        <v>2</v>
      </c>
    </row>
    <row r="805" spans="1:13" x14ac:dyDescent="0.25">
      <c r="A805">
        <v>57</v>
      </c>
      <c r="B805">
        <v>0</v>
      </c>
      <c r="K805">
        <f t="shared" si="23"/>
        <v>804</v>
      </c>
      <c r="L805">
        <v>42</v>
      </c>
      <c r="M805">
        <v>2</v>
      </c>
    </row>
    <row r="806" spans="1:13" x14ac:dyDescent="0.25">
      <c r="A806">
        <v>11</v>
      </c>
      <c r="B806">
        <v>0</v>
      </c>
      <c r="K806">
        <f t="shared" si="23"/>
        <v>805</v>
      </c>
      <c r="L806">
        <v>42</v>
      </c>
      <c r="M806">
        <v>2</v>
      </c>
    </row>
    <row r="807" spans="1:13" x14ac:dyDescent="0.25">
      <c r="A807">
        <v>33</v>
      </c>
      <c r="B807">
        <v>0</v>
      </c>
      <c r="K807">
        <f t="shared" si="23"/>
        <v>806</v>
      </c>
      <c r="L807">
        <v>42</v>
      </c>
      <c r="M807">
        <v>2</v>
      </c>
    </row>
    <row r="808" spans="1:13" x14ac:dyDescent="0.25">
      <c r="A808">
        <v>40</v>
      </c>
      <c r="B808">
        <v>0</v>
      </c>
      <c r="K808">
        <f t="shared" si="23"/>
        <v>807</v>
      </c>
      <c r="L808">
        <v>42</v>
      </c>
      <c r="M808">
        <v>2</v>
      </c>
    </row>
    <row r="809" spans="1:13" x14ac:dyDescent="0.25">
      <c r="A809">
        <v>50</v>
      </c>
      <c r="B809">
        <v>3</v>
      </c>
      <c r="K809">
        <f t="shared" si="23"/>
        <v>808</v>
      </c>
      <c r="L809">
        <v>42</v>
      </c>
      <c r="M809">
        <v>2</v>
      </c>
    </row>
    <row r="810" spans="1:13" x14ac:dyDescent="0.25">
      <c r="A810">
        <v>38</v>
      </c>
      <c r="B810">
        <v>0</v>
      </c>
      <c r="K810">
        <f t="shared" si="23"/>
        <v>809</v>
      </c>
      <c r="L810">
        <v>43</v>
      </c>
      <c r="M810">
        <v>2</v>
      </c>
    </row>
    <row r="811" spans="1:13" x14ac:dyDescent="0.25">
      <c r="A811">
        <v>96</v>
      </c>
      <c r="B811">
        <v>0</v>
      </c>
      <c r="K811">
        <f t="shared" si="23"/>
        <v>810</v>
      </c>
      <c r="L811">
        <v>43</v>
      </c>
      <c r="M811">
        <v>2</v>
      </c>
    </row>
    <row r="812" spans="1:13" x14ac:dyDescent="0.25">
      <c r="A812">
        <v>48</v>
      </c>
      <c r="B812">
        <v>1</v>
      </c>
      <c r="K812">
        <f t="shared" si="23"/>
        <v>811</v>
      </c>
      <c r="L812">
        <v>43</v>
      </c>
      <c r="M812">
        <v>2</v>
      </c>
    </row>
    <row r="813" spans="1:13" x14ac:dyDescent="0.25">
      <c r="A813">
        <v>33</v>
      </c>
      <c r="B813">
        <v>2</v>
      </c>
      <c r="K813">
        <f t="shared" si="23"/>
        <v>812</v>
      </c>
      <c r="L813">
        <v>43</v>
      </c>
      <c r="M813">
        <v>2</v>
      </c>
    </row>
    <row r="814" spans="1:13" x14ac:dyDescent="0.25">
      <c r="A814">
        <v>226</v>
      </c>
      <c r="B814">
        <v>0</v>
      </c>
      <c r="K814">
        <f t="shared" si="23"/>
        <v>813</v>
      </c>
      <c r="L814">
        <v>43</v>
      </c>
      <c r="M814">
        <v>2</v>
      </c>
    </row>
    <row r="815" spans="1:13" x14ac:dyDescent="0.25">
      <c r="A815">
        <v>14</v>
      </c>
      <c r="B815">
        <v>0</v>
      </c>
      <c r="K815">
        <f t="shared" si="23"/>
        <v>814</v>
      </c>
      <c r="L815">
        <v>43</v>
      </c>
      <c r="M815">
        <v>2</v>
      </c>
    </row>
    <row r="816" spans="1:13" x14ac:dyDescent="0.25">
      <c r="A816">
        <v>20</v>
      </c>
      <c r="B816">
        <v>1</v>
      </c>
      <c r="K816">
        <f t="shared" si="23"/>
        <v>815</v>
      </c>
      <c r="L816">
        <v>43</v>
      </c>
      <c r="M816">
        <v>2</v>
      </c>
    </row>
    <row r="817" spans="1:13" x14ac:dyDescent="0.25">
      <c r="A817">
        <v>25</v>
      </c>
      <c r="B817">
        <v>7</v>
      </c>
      <c r="K817">
        <f t="shared" si="23"/>
        <v>816</v>
      </c>
      <c r="L817">
        <v>43</v>
      </c>
      <c r="M817">
        <v>2</v>
      </c>
    </row>
    <row r="818" spans="1:13" x14ac:dyDescent="0.25">
      <c r="A818">
        <v>90</v>
      </c>
      <c r="B818">
        <v>3</v>
      </c>
      <c r="K818">
        <f t="shared" si="23"/>
        <v>817</v>
      </c>
      <c r="L818">
        <v>43</v>
      </c>
      <c r="M818">
        <v>2</v>
      </c>
    </row>
    <row r="819" spans="1:13" x14ac:dyDescent="0.25">
      <c r="A819">
        <v>11</v>
      </c>
      <c r="B819">
        <v>0</v>
      </c>
      <c r="K819">
        <f t="shared" si="23"/>
        <v>818</v>
      </c>
      <c r="L819">
        <v>43</v>
      </c>
      <c r="M819">
        <v>2</v>
      </c>
    </row>
    <row r="820" spans="1:13" x14ac:dyDescent="0.25">
      <c r="A820">
        <v>55</v>
      </c>
      <c r="B820">
        <v>0</v>
      </c>
      <c r="K820">
        <f t="shared" si="23"/>
        <v>819</v>
      </c>
      <c r="L820">
        <v>43</v>
      </c>
      <c r="M820">
        <v>2</v>
      </c>
    </row>
    <row r="821" spans="1:13" x14ac:dyDescent="0.25">
      <c r="A821">
        <v>30</v>
      </c>
      <c r="B821">
        <v>0</v>
      </c>
      <c r="K821">
        <f t="shared" si="23"/>
        <v>820</v>
      </c>
      <c r="L821">
        <v>43</v>
      </c>
      <c r="M821">
        <v>2</v>
      </c>
    </row>
    <row r="822" spans="1:13" x14ac:dyDescent="0.25">
      <c r="A822">
        <v>28</v>
      </c>
      <c r="B822">
        <v>0</v>
      </c>
      <c r="K822">
        <f t="shared" si="23"/>
        <v>821</v>
      </c>
      <c r="L822">
        <v>43</v>
      </c>
      <c r="M822">
        <v>2</v>
      </c>
    </row>
    <row r="823" spans="1:13" x14ac:dyDescent="0.25">
      <c r="A823">
        <v>45</v>
      </c>
      <c r="B823">
        <v>6</v>
      </c>
      <c r="K823">
        <f t="shared" si="23"/>
        <v>822</v>
      </c>
      <c r="L823">
        <v>44</v>
      </c>
      <c r="M823">
        <v>2</v>
      </c>
    </row>
    <row r="824" spans="1:13" x14ac:dyDescent="0.25">
      <c r="A824">
        <v>13</v>
      </c>
      <c r="B824">
        <v>1</v>
      </c>
      <c r="K824">
        <f t="shared" si="23"/>
        <v>823</v>
      </c>
      <c r="L824">
        <v>44</v>
      </c>
      <c r="M824">
        <v>2</v>
      </c>
    </row>
    <row r="825" spans="1:13" x14ac:dyDescent="0.25">
      <c r="A825">
        <v>40</v>
      </c>
      <c r="B825">
        <v>2</v>
      </c>
      <c r="K825">
        <f t="shared" si="23"/>
        <v>824</v>
      </c>
      <c r="L825">
        <v>44</v>
      </c>
      <c r="M825">
        <v>2</v>
      </c>
    </row>
    <row r="826" spans="1:13" x14ac:dyDescent="0.25">
      <c r="A826">
        <v>21</v>
      </c>
      <c r="B826">
        <v>0</v>
      </c>
      <c r="K826">
        <f t="shared" si="23"/>
        <v>825</v>
      </c>
      <c r="L826">
        <v>44</v>
      </c>
      <c r="M826">
        <v>2</v>
      </c>
    </row>
    <row r="827" spans="1:13" x14ac:dyDescent="0.25">
      <c r="A827">
        <v>134</v>
      </c>
      <c r="B827">
        <v>3</v>
      </c>
      <c r="K827">
        <f t="shared" si="23"/>
        <v>826</v>
      </c>
      <c r="L827">
        <v>44</v>
      </c>
      <c r="M827">
        <v>2</v>
      </c>
    </row>
    <row r="828" spans="1:13" x14ac:dyDescent="0.25">
      <c r="A828">
        <v>20</v>
      </c>
      <c r="B828">
        <v>3</v>
      </c>
      <c r="K828">
        <f t="shared" si="23"/>
        <v>827</v>
      </c>
      <c r="L828">
        <v>44</v>
      </c>
      <c r="M828">
        <v>2</v>
      </c>
    </row>
    <row r="829" spans="1:13" x14ac:dyDescent="0.25">
      <c r="A829">
        <v>19</v>
      </c>
      <c r="B829">
        <v>0</v>
      </c>
      <c r="K829">
        <f t="shared" si="23"/>
        <v>828</v>
      </c>
      <c r="L829">
        <v>44</v>
      </c>
      <c r="M829">
        <v>2</v>
      </c>
    </row>
    <row r="830" spans="1:13" x14ac:dyDescent="0.25">
      <c r="A830">
        <v>209</v>
      </c>
      <c r="B830">
        <v>6</v>
      </c>
      <c r="K830">
        <f t="shared" si="23"/>
        <v>829</v>
      </c>
      <c r="L830">
        <v>44</v>
      </c>
      <c r="M830">
        <v>2</v>
      </c>
    </row>
    <row r="831" spans="1:13" x14ac:dyDescent="0.25">
      <c r="A831">
        <v>38</v>
      </c>
      <c r="B831">
        <v>0</v>
      </c>
      <c r="K831">
        <f t="shared" si="23"/>
        <v>830</v>
      </c>
      <c r="L831">
        <v>44</v>
      </c>
      <c r="M831">
        <v>2</v>
      </c>
    </row>
    <row r="832" spans="1:13" x14ac:dyDescent="0.25">
      <c r="A832">
        <v>24</v>
      </c>
      <c r="B832">
        <v>19</v>
      </c>
      <c r="K832">
        <f t="shared" si="23"/>
        <v>831</v>
      </c>
      <c r="L832">
        <v>44</v>
      </c>
      <c r="M832">
        <v>3</v>
      </c>
    </row>
    <row r="833" spans="1:13" x14ac:dyDescent="0.25">
      <c r="A833">
        <v>8</v>
      </c>
      <c r="B833">
        <v>1</v>
      </c>
      <c r="K833">
        <f t="shared" si="23"/>
        <v>832</v>
      </c>
      <c r="L833">
        <v>44</v>
      </c>
      <c r="M833">
        <v>3</v>
      </c>
    </row>
    <row r="834" spans="1:13" x14ac:dyDescent="0.25">
      <c r="A834">
        <v>179</v>
      </c>
      <c r="B834">
        <v>2</v>
      </c>
      <c r="K834">
        <f t="shared" si="23"/>
        <v>833</v>
      </c>
      <c r="L834">
        <v>44</v>
      </c>
      <c r="M834">
        <v>3</v>
      </c>
    </row>
    <row r="835" spans="1:13" x14ac:dyDescent="0.25">
      <c r="A835">
        <v>26</v>
      </c>
      <c r="B835">
        <v>0</v>
      </c>
      <c r="K835">
        <f t="shared" ref="K835:K898" si="24">ROW()-1</f>
        <v>834</v>
      </c>
      <c r="L835">
        <v>44</v>
      </c>
      <c r="M835">
        <v>3</v>
      </c>
    </row>
    <row r="836" spans="1:13" x14ac:dyDescent="0.25">
      <c r="A836">
        <v>131</v>
      </c>
      <c r="B836">
        <v>11</v>
      </c>
      <c r="K836">
        <f t="shared" si="24"/>
        <v>835</v>
      </c>
      <c r="L836">
        <v>44</v>
      </c>
      <c r="M836">
        <v>3</v>
      </c>
    </row>
    <row r="837" spans="1:13" x14ac:dyDescent="0.25">
      <c r="A837">
        <v>14</v>
      </c>
      <c r="B837">
        <v>0</v>
      </c>
      <c r="K837">
        <f t="shared" si="24"/>
        <v>836</v>
      </c>
      <c r="L837">
        <v>44</v>
      </c>
      <c r="M837">
        <v>3</v>
      </c>
    </row>
    <row r="838" spans="1:13" x14ac:dyDescent="0.25">
      <c r="A838">
        <v>174</v>
      </c>
      <c r="B838">
        <v>0</v>
      </c>
      <c r="K838">
        <f t="shared" si="24"/>
        <v>837</v>
      </c>
      <c r="L838">
        <v>45</v>
      </c>
      <c r="M838">
        <v>3</v>
      </c>
    </row>
    <row r="839" spans="1:13" x14ac:dyDescent="0.25">
      <c r="A839">
        <v>191</v>
      </c>
      <c r="B839">
        <v>1</v>
      </c>
      <c r="K839">
        <f t="shared" si="24"/>
        <v>838</v>
      </c>
      <c r="L839">
        <v>45</v>
      </c>
      <c r="M839">
        <v>3</v>
      </c>
    </row>
    <row r="840" spans="1:13" x14ac:dyDescent="0.25">
      <c r="A840">
        <v>38</v>
      </c>
      <c r="B840">
        <v>3</v>
      </c>
      <c r="K840">
        <f t="shared" si="24"/>
        <v>839</v>
      </c>
      <c r="L840">
        <v>45</v>
      </c>
      <c r="M840">
        <v>3</v>
      </c>
    </row>
    <row r="841" spans="1:13" x14ac:dyDescent="0.25">
      <c r="A841">
        <v>22</v>
      </c>
      <c r="B841">
        <v>1</v>
      </c>
      <c r="K841">
        <f t="shared" si="24"/>
        <v>840</v>
      </c>
      <c r="L841">
        <v>45</v>
      </c>
      <c r="M841">
        <v>3</v>
      </c>
    </row>
    <row r="842" spans="1:13" x14ac:dyDescent="0.25">
      <c r="A842">
        <v>149</v>
      </c>
      <c r="B842">
        <v>15</v>
      </c>
      <c r="K842">
        <f t="shared" si="24"/>
        <v>841</v>
      </c>
      <c r="L842">
        <v>45</v>
      </c>
      <c r="M842">
        <v>3</v>
      </c>
    </row>
    <row r="843" spans="1:13" x14ac:dyDescent="0.25">
      <c r="A843">
        <v>56</v>
      </c>
      <c r="B843">
        <v>2</v>
      </c>
      <c r="K843">
        <f t="shared" si="24"/>
        <v>842</v>
      </c>
      <c r="L843">
        <v>45</v>
      </c>
      <c r="M843">
        <v>3</v>
      </c>
    </row>
    <row r="844" spans="1:13" x14ac:dyDescent="0.25">
      <c r="A844">
        <v>19</v>
      </c>
      <c r="B844">
        <v>1</v>
      </c>
      <c r="K844">
        <f t="shared" si="24"/>
        <v>843</v>
      </c>
      <c r="L844">
        <v>45</v>
      </c>
      <c r="M844">
        <v>3</v>
      </c>
    </row>
    <row r="845" spans="1:13" x14ac:dyDescent="0.25">
      <c r="A845">
        <v>70</v>
      </c>
      <c r="B845">
        <v>1</v>
      </c>
      <c r="K845">
        <f t="shared" si="24"/>
        <v>844</v>
      </c>
      <c r="L845">
        <v>45</v>
      </c>
      <c r="M845">
        <v>3</v>
      </c>
    </row>
    <row r="846" spans="1:13" x14ac:dyDescent="0.25">
      <c r="A846">
        <v>81</v>
      </c>
      <c r="B846">
        <v>0</v>
      </c>
      <c r="K846">
        <f t="shared" si="24"/>
        <v>845</v>
      </c>
      <c r="L846">
        <v>45</v>
      </c>
      <c r="M846">
        <v>3</v>
      </c>
    </row>
    <row r="847" spans="1:13" x14ac:dyDescent="0.25">
      <c r="A847">
        <v>32</v>
      </c>
      <c r="B847">
        <v>1</v>
      </c>
      <c r="K847">
        <f t="shared" si="24"/>
        <v>846</v>
      </c>
      <c r="L847">
        <v>45</v>
      </c>
      <c r="M847">
        <v>3</v>
      </c>
    </row>
    <row r="848" spans="1:13" x14ac:dyDescent="0.25">
      <c r="A848">
        <v>26</v>
      </c>
      <c r="B848">
        <v>11</v>
      </c>
      <c r="K848">
        <f t="shared" si="24"/>
        <v>847</v>
      </c>
      <c r="L848">
        <v>45</v>
      </c>
      <c r="M848">
        <v>3</v>
      </c>
    </row>
    <row r="849" spans="1:13" x14ac:dyDescent="0.25">
      <c r="A849">
        <v>105</v>
      </c>
      <c r="B849">
        <v>0</v>
      </c>
      <c r="K849">
        <f t="shared" si="24"/>
        <v>848</v>
      </c>
      <c r="L849">
        <v>45</v>
      </c>
      <c r="M849">
        <v>3</v>
      </c>
    </row>
    <row r="850" spans="1:13" x14ac:dyDescent="0.25">
      <c r="A850">
        <v>29</v>
      </c>
      <c r="B850">
        <v>1</v>
      </c>
      <c r="K850">
        <f t="shared" si="24"/>
        <v>849</v>
      </c>
      <c r="L850">
        <v>45</v>
      </c>
      <c r="M850">
        <v>3</v>
      </c>
    </row>
    <row r="851" spans="1:13" x14ac:dyDescent="0.25">
      <c r="A851">
        <v>8</v>
      </c>
      <c r="B851">
        <v>6</v>
      </c>
      <c r="K851">
        <f t="shared" si="24"/>
        <v>850</v>
      </c>
      <c r="L851">
        <v>45</v>
      </c>
      <c r="M851">
        <v>3</v>
      </c>
    </row>
    <row r="852" spans="1:13" x14ac:dyDescent="0.25">
      <c r="A852">
        <v>89</v>
      </c>
      <c r="B852">
        <v>7</v>
      </c>
      <c r="K852">
        <f t="shared" si="24"/>
        <v>851</v>
      </c>
      <c r="L852">
        <v>45</v>
      </c>
      <c r="M852">
        <v>3</v>
      </c>
    </row>
    <row r="853" spans="1:13" x14ac:dyDescent="0.25">
      <c r="A853">
        <v>44</v>
      </c>
      <c r="B853">
        <v>0</v>
      </c>
      <c r="K853">
        <f t="shared" si="24"/>
        <v>852</v>
      </c>
      <c r="L853">
        <v>46</v>
      </c>
      <c r="M853">
        <v>3</v>
      </c>
    </row>
    <row r="854" spans="1:13" x14ac:dyDescent="0.25">
      <c r="A854">
        <v>246</v>
      </c>
      <c r="B854">
        <v>16</v>
      </c>
      <c r="K854">
        <f t="shared" si="24"/>
        <v>853</v>
      </c>
      <c r="L854">
        <v>46</v>
      </c>
      <c r="M854">
        <v>3</v>
      </c>
    </row>
    <row r="855" spans="1:13" x14ac:dyDescent="0.25">
      <c r="A855">
        <v>120</v>
      </c>
      <c r="B855">
        <v>0</v>
      </c>
      <c r="K855">
        <f t="shared" si="24"/>
        <v>854</v>
      </c>
      <c r="L855">
        <v>46</v>
      </c>
      <c r="M855">
        <v>3</v>
      </c>
    </row>
    <row r="856" spans="1:13" x14ac:dyDescent="0.25">
      <c r="A856">
        <v>26</v>
      </c>
      <c r="B856">
        <v>0</v>
      </c>
      <c r="K856">
        <f t="shared" si="24"/>
        <v>855</v>
      </c>
      <c r="L856">
        <v>46</v>
      </c>
      <c r="M856">
        <v>3</v>
      </c>
    </row>
    <row r="857" spans="1:13" x14ac:dyDescent="0.25">
      <c r="A857">
        <v>45</v>
      </c>
      <c r="B857">
        <v>0</v>
      </c>
      <c r="K857">
        <f t="shared" si="24"/>
        <v>856</v>
      </c>
      <c r="L857">
        <v>46</v>
      </c>
      <c r="M857">
        <v>3</v>
      </c>
    </row>
    <row r="858" spans="1:13" x14ac:dyDescent="0.25">
      <c r="A858">
        <v>20</v>
      </c>
      <c r="B858">
        <v>12</v>
      </c>
      <c r="K858">
        <f t="shared" si="24"/>
        <v>857</v>
      </c>
      <c r="L858">
        <v>46</v>
      </c>
      <c r="M858">
        <v>3</v>
      </c>
    </row>
    <row r="859" spans="1:13" x14ac:dyDescent="0.25">
      <c r="A859">
        <v>47</v>
      </c>
      <c r="B859">
        <v>1</v>
      </c>
      <c r="K859">
        <f t="shared" si="24"/>
        <v>858</v>
      </c>
      <c r="L859">
        <v>46</v>
      </c>
      <c r="M859">
        <v>3</v>
      </c>
    </row>
    <row r="860" spans="1:13" x14ac:dyDescent="0.25">
      <c r="A860">
        <v>13</v>
      </c>
      <c r="B860">
        <v>3</v>
      </c>
      <c r="K860">
        <f t="shared" si="24"/>
        <v>859</v>
      </c>
      <c r="L860">
        <v>46</v>
      </c>
      <c r="M860">
        <v>3</v>
      </c>
    </row>
    <row r="861" spans="1:13" x14ac:dyDescent="0.25">
      <c r="A861">
        <v>183</v>
      </c>
      <c r="B861">
        <v>1</v>
      </c>
      <c r="K861">
        <f t="shared" si="24"/>
        <v>860</v>
      </c>
      <c r="L861">
        <v>46</v>
      </c>
      <c r="M861">
        <v>3</v>
      </c>
    </row>
    <row r="862" spans="1:13" x14ac:dyDescent="0.25">
      <c r="A862">
        <v>21</v>
      </c>
      <c r="B862">
        <v>4</v>
      </c>
      <c r="K862">
        <f t="shared" si="24"/>
        <v>861</v>
      </c>
      <c r="L862">
        <v>46</v>
      </c>
      <c r="M862">
        <v>3</v>
      </c>
    </row>
    <row r="863" spans="1:13" x14ac:dyDescent="0.25">
      <c r="A863">
        <v>42</v>
      </c>
      <c r="B863">
        <v>1</v>
      </c>
      <c r="K863">
        <f t="shared" si="24"/>
        <v>862</v>
      </c>
      <c r="L863">
        <v>46</v>
      </c>
      <c r="M863">
        <v>3</v>
      </c>
    </row>
    <row r="864" spans="1:13" x14ac:dyDescent="0.25">
      <c r="A864">
        <v>54</v>
      </c>
      <c r="B864">
        <v>0</v>
      </c>
      <c r="K864">
        <f t="shared" si="24"/>
        <v>863</v>
      </c>
      <c r="L864">
        <v>46</v>
      </c>
      <c r="M864">
        <v>3</v>
      </c>
    </row>
    <row r="865" spans="1:13" x14ac:dyDescent="0.25">
      <c r="A865">
        <v>38</v>
      </c>
      <c r="B865">
        <v>2</v>
      </c>
      <c r="K865">
        <f t="shared" si="24"/>
        <v>864</v>
      </c>
      <c r="L865">
        <v>46</v>
      </c>
      <c r="M865">
        <v>3</v>
      </c>
    </row>
    <row r="866" spans="1:13" x14ac:dyDescent="0.25">
      <c r="A866">
        <v>64</v>
      </c>
      <c r="B866">
        <v>1</v>
      </c>
      <c r="K866">
        <f t="shared" si="24"/>
        <v>865</v>
      </c>
      <c r="L866">
        <v>46</v>
      </c>
      <c r="M866">
        <v>3</v>
      </c>
    </row>
    <row r="867" spans="1:13" x14ac:dyDescent="0.25">
      <c r="A867">
        <v>13</v>
      </c>
      <c r="B867">
        <v>1</v>
      </c>
      <c r="K867">
        <f t="shared" si="24"/>
        <v>866</v>
      </c>
      <c r="L867">
        <v>46</v>
      </c>
      <c r="M867">
        <v>3</v>
      </c>
    </row>
    <row r="868" spans="1:13" x14ac:dyDescent="0.25">
      <c r="A868">
        <v>33</v>
      </c>
      <c r="B868">
        <v>59</v>
      </c>
      <c r="K868">
        <f t="shared" si="24"/>
        <v>867</v>
      </c>
      <c r="L868">
        <v>46</v>
      </c>
      <c r="M868">
        <v>3</v>
      </c>
    </row>
    <row r="869" spans="1:13" x14ac:dyDescent="0.25">
      <c r="A869">
        <v>52</v>
      </c>
      <c r="B869">
        <v>13</v>
      </c>
      <c r="K869">
        <f t="shared" si="24"/>
        <v>868</v>
      </c>
      <c r="L869">
        <v>46</v>
      </c>
      <c r="M869">
        <v>3</v>
      </c>
    </row>
    <row r="870" spans="1:13" x14ac:dyDescent="0.25">
      <c r="A870">
        <v>107</v>
      </c>
      <c r="B870">
        <v>22</v>
      </c>
      <c r="K870">
        <f t="shared" si="24"/>
        <v>869</v>
      </c>
      <c r="L870">
        <v>46</v>
      </c>
      <c r="M870">
        <v>3</v>
      </c>
    </row>
    <row r="871" spans="1:13" x14ac:dyDescent="0.25">
      <c r="A871">
        <v>11</v>
      </c>
      <c r="B871">
        <v>0</v>
      </c>
      <c r="K871">
        <f t="shared" si="24"/>
        <v>870</v>
      </c>
      <c r="L871">
        <v>46</v>
      </c>
      <c r="M871">
        <v>3</v>
      </c>
    </row>
    <row r="872" spans="1:13" x14ac:dyDescent="0.25">
      <c r="A872">
        <v>34</v>
      </c>
      <c r="B872">
        <v>52</v>
      </c>
      <c r="K872">
        <f t="shared" si="24"/>
        <v>871</v>
      </c>
      <c r="L872">
        <v>46</v>
      </c>
      <c r="M872">
        <v>3</v>
      </c>
    </row>
    <row r="873" spans="1:13" x14ac:dyDescent="0.25">
      <c r="A873">
        <v>75</v>
      </c>
      <c r="B873">
        <v>4</v>
      </c>
      <c r="K873">
        <f t="shared" si="24"/>
        <v>872</v>
      </c>
      <c r="L873">
        <v>46</v>
      </c>
      <c r="M873">
        <v>3</v>
      </c>
    </row>
    <row r="874" spans="1:13" x14ac:dyDescent="0.25">
      <c r="A874">
        <v>26</v>
      </c>
      <c r="B874">
        <v>3</v>
      </c>
      <c r="K874">
        <f t="shared" si="24"/>
        <v>873</v>
      </c>
      <c r="L874">
        <v>47</v>
      </c>
      <c r="M874">
        <v>3</v>
      </c>
    </row>
    <row r="875" spans="1:13" x14ac:dyDescent="0.25">
      <c r="A875">
        <v>50</v>
      </c>
      <c r="B875">
        <v>3</v>
      </c>
      <c r="K875">
        <f t="shared" si="24"/>
        <v>874</v>
      </c>
      <c r="L875">
        <v>47</v>
      </c>
      <c r="M875">
        <v>3</v>
      </c>
    </row>
    <row r="876" spans="1:13" x14ac:dyDescent="0.25">
      <c r="A876">
        <v>80</v>
      </c>
      <c r="B876">
        <v>6</v>
      </c>
      <c r="K876">
        <f t="shared" si="24"/>
        <v>875</v>
      </c>
      <c r="L876">
        <v>47</v>
      </c>
      <c r="M876">
        <v>3</v>
      </c>
    </row>
    <row r="877" spans="1:13" x14ac:dyDescent="0.25">
      <c r="A877">
        <v>110</v>
      </c>
      <c r="B877">
        <v>35</v>
      </c>
      <c r="K877">
        <f t="shared" si="24"/>
        <v>876</v>
      </c>
      <c r="L877">
        <v>47</v>
      </c>
      <c r="M877">
        <v>3</v>
      </c>
    </row>
    <row r="878" spans="1:13" x14ac:dyDescent="0.25">
      <c r="A878">
        <v>77</v>
      </c>
      <c r="B878">
        <v>10</v>
      </c>
      <c r="K878">
        <f t="shared" si="24"/>
        <v>877</v>
      </c>
      <c r="L878">
        <v>47</v>
      </c>
      <c r="M878">
        <v>3</v>
      </c>
    </row>
    <row r="879" spans="1:13" x14ac:dyDescent="0.25">
      <c r="A879">
        <v>50</v>
      </c>
      <c r="B879">
        <v>2</v>
      </c>
      <c r="K879">
        <f t="shared" si="24"/>
        <v>878</v>
      </c>
      <c r="L879">
        <v>47</v>
      </c>
      <c r="M879">
        <v>3</v>
      </c>
    </row>
    <row r="880" spans="1:13" x14ac:dyDescent="0.25">
      <c r="A880">
        <v>145</v>
      </c>
      <c r="B880">
        <v>4</v>
      </c>
      <c r="K880">
        <f t="shared" si="24"/>
        <v>879</v>
      </c>
      <c r="L880">
        <v>47</v>
      </c>
      <c r="M880">
        <v>3</v>
      </c>
    </row>
    <row r="881" spans="1:13" x14ac:dyDescent="0.25">
      <c r="A881">
        <v>29</v>
      </c>
      <c r="B881">
        <v>2</v>
      </c>
      <c r="K881">
        <f t="shared" si="24"/>
        <v>880</v>
      </c>
      <c r="L881">
        <v>47</v>
      </c>
      <c r="M881">
        <v>3</v>
      </c>
    </row>
    <row r="882" spans="1:13" x14ac:dyDescent="0.25">
      <c r="A882">
        <v>114</v>
      </c>
      <c r="B882">
        <v>0</v>
      </c>
      <c r="K882">
        <f t="shared" si="24"/>
        <v>881</v>
      </c>
      <c r="L882">
        <v>47</v>
      </c>
      <c r="M882">
        <v>3</v>
      </c>
    </row>
    <row r="883" spans="1:13" x14ac:dyDescent="0.25">
      <c r="A883">
        <v>96</v>
      </c>
      <c r="B883">
        <v>1</v>
      </c>
      <c r="K883">
        <f t="shared" si="24"/>
        <v>882</v>
      </c>
      <c r="L883">
        <v>47</v>
      </c>
      <c r="M883">
        <v>3</v>
      </c>
    </row>
    <row r="884" spans="1:13" x14ac:dyDescent="0.25">
      <c r="A884">
        <v>31</v>
      </c>
      <c r="B884">
        <v>3</v>
      </c>
      <c r="K884">
        <f t="shared" si="24"/>
        <v>883</v>
      </c>
      <c r="L884">
        <v>47</v>
      </c>
      <c r="M884">
        <v>3</v>
      </c>
    </row>
    <row r="885" spans="1:13" x14ac:dyDescent="0.25">
      <c r="A885">
        <v>4883</v>
      </c>
      <c r="B885">
        <v>1</v>
      </c>
      <c r="K885">
        <f t="shared" si="24"/>
        <v>884</v>
      </c>
      <c r="L885">
        <v>47</v>
      </c>
      <c r="M885">
        <v>3</v>
      </c>
    </row>
    <row r="886" spans="1:13" x14ac:dyDescent="0.25">
      <c r="A886">
        <v>95</v>
      </c>
      <c r="B886">
        <v>0</v>
      </c>
      <c r="K886">
        <f t="shared" si="24"/>
        <v>885</v>
      </c>
      <c r="L886">
        <v>47</v>
      </c>
      <c r="M886">
        <v>3</v>
      </c>
    </row>
    <row r="887" spans="1:13" x14ac:dyDescent="0.25">
      <c r="A887">
        <v>2478</v>
      </c>
      <c r="B887">
        <v>12</v>
      </c>
      <c r="K887">
        <f t="shared" si="24"/>
        <v>886</v>
      </c>
      <c r="L887">
        <v>47</v>
      </c>
      <c r="M887">
        <v>3</v>
      </c>
    </row>
    <row r="888" spans="1:13" x14ac:dyDescent="0.25">
      <c r="A888">
        <v>1789</v>
      </c>
      <c r="B888">
        <v>0</v>
      </c>
      <c r="K888">
        <f t="shared" si="24"/>
        <v>887</v>
      </c>
      <c r="L888">
        <v>47</v>
      </c>
      <c r="M888">
        <v>3</v>
      </c>
    </row>
    <row r="889" spans="1:13" x14ac:dyDescent="0.25">
      <c r="A889">
        <v>680</v>
      </c>
      <c r="B889">
        <v>1</v>
      </c>
      <c r="K889">
        <f t="shared" si="24"/>
        <v>888</v>
      </c>
      <c r="L889">
        <v>47</v>
      </c>
      <c r="M889">
        <v>3</v>
      </c>
    </row>
    <row r="890" spans="1:13" x14ac:dyDescent="0.25">
      <c r="A890">
        <v>70</v>
      </c>
      <c r="B890">
        <v>0</v>
      </c>
      <c r="K890">
        <f t="shared" si="24"/>
        <v>889</v>
      </c>
      <c r="L890">
        <v>47</v>
      </c>
      <c r="M890">
        <v>3</v>
      </c>
    </row>
    <row r="891" spans="1:13" x14ac:dyDescent="0.25">
      <c r="A891">
        <v>23</v>
      </c>
      <c r="B891">
        <v>0</v>
      </c>
      <c r="K891">
        <f t="shared" si="24"/>
        <v>890</v>
      </c>
      <c r="L891">
        <v>47</v>
      </c>
      <c r="M891">
        <v>3</v>
      </c>
    </row>
    <row r="892" spans="1:13" x14ac:dyDescent="0.25">
      <c r="A892">
        <v>4245</v>
      </c>
      <c r="B892">
        <v>2</v>
      </c>
      <c r="K892">
        <f t="shared" si="24"/>
        <v>891</v>
      </c>
      <c r="L892">
        <v>47</v>
      </c>
      <c r="M892">
        <v>3</v>
      </c>
    </row>
    <row r="893" spans="1:13" x14ac:dyDescent="0.25">
      <c r="A893">
        <v>943</v>
      </c>
      <c r="B893">
        <v>92</v>
      </c>
      <c r="K893">
        <f t="shared" si="24"/>
        <v>892</v>
      </c>
      <c r="L893">
        <v>47</v>
      </c>
      <c r="M893">
        <v>3</v>
      </c>
    </row>
    <row r="894" spans="1:13" x14ac:dyDescent="0.25">
      <c r="A894">
        <v>1876</v>
      </c>
      <c r="B894">
        <v>0</v>
      </c>
      <c r="K894">
        <f t="shared" si="24"/>
        <v>893</v>
      </c>
      <c r="L894">
        <v>47</v>
      </c>
      <c r="M894">
        <v>3</v>
      </c>
    </row>
    <row r="895" spans="1:13" x14ac:dyDescent="0.25">
      <c r="A895">
        <v>834</v>
      </c>
      <c r="B895">
        <v>3</v>
      </c>
      <c r="K895">
        <f t="shared" si="24"/>
        <v>894</v>
      </c>
      <c r="L895">
        <v>48</v>
      </c>
      <c r="M895">
        <v>3</v>
      </c>
    </row>
    <row r="896" spans="1:13" x14ac:dyDescent="0.25">
      <c r="A896">
        <v>682</v>
      </c>
      <c r="B896">
        <v>10</v>
      </c>
      <c r="K896">
        <f t="shared" si="24"/>
        <v>895</v>
      </c>
      <c r="L896">
        <v>48</v>
      </c>
      <c r="M896">
        <v>3</v>
      </c>
    </row>
    <row r="897" spans="1:13" x14ac:dyDescent="0.25">
      <c r="A897">
        <v>147</v>
      </c>
      <c r="B897">
        <v>7</v>
      </c>
      <c r="K897">
        <f t="shared" si="24"/>
        <v>896</v>
      </c>
      <c r="L897">
        <v>48</v>
      </c>
      <c r="M897">
        <v>3</v>
      </c>
    </row>
    <row r="898" spans="1:13" x14ac:dyDescent="0.25">
      <c r="A898">
        <v>415</v>
      </c>
      <c r="B898">
        <v>3</v>
      </c>
      <c r="K898">
        <f t="shared" si="24"/>
        <v>897</v>
      </c>
      <c r="L898">
        <v>48</v>
      </c>
      <c r="M898">
        <v>3</v>
      </c>
    </row>
    <row r="899" spans="1:13" x14ac:dyDescent="0.25">
      <c r="A899">
        <v>290</v>
      </c>
      <c r="B899">
        <v>0</v>
      </c>
      <c r="K899">
        <f t="shared" ref="K899:K962" si="25">ROW()-1</f>
        <v>898</v>
      </c>
      <c r="L899">
        <v>48</v>
      </c>
      <c r="M899">
        <v>3</v>
      </c>
    </row>
    <row r="900" spans="1:13" x14ac:dyDescent="0.25">
      <c r="A900">
        <v>365</v>
      </c>
      <c r="B900">
        <v>1</v>
      </c>
      <c r="K900">
        <f t="shared" si="25"/>
        <v>899</v>
      </c>
      <c r="L900">
        <v>48</v>
      </c>
      <c r="M900">
        <v>3</v>
      </c>
    </row>
    <row r="901" spans="1:13" x14ac:dyDescent="0.25">
      <c r="A901">
        <v>660</v>
      </c>
      <c r="B901">
        <v>0</v>
      </c>
      <c r="K901">
        <f t="shared" si="25"/>
        <v>900</v>
      </c>
      <c r="L901">
        <v>48</v>
      </c>
      <c r="M901">
        <v>3</v>
      </c>
    </row>
    <row r="902" spans="1:13" x14ac:dyDescent="0.25">
      <c r="A902">
        <v>1356</v>
      </c>
      <c r="B902">
        <v>9</v>
      </c>
      <c r="K902">
        <f t="shared" si="25"/>
        <v>901</v>
      </c>
      <c r="L902">
        <v>48</v>
      </c>
      <c r="M902">
        <v>3</v>
      </c>
    </row>
    <row r="903" spans="1:13" x14ac:dyDescent="0.25">
      <c r="A903">
        <v>424</v>
      </c>
      <c r="B903">
        <v>2</v>
      </c>
      <c r="K903">
        <f t="shared" si="25"/>
        <v>902</v>
      </c>
      <c r="L903">
        <v>48</v>
      </c>
      <c r="M903">
        <v>3</v>
      </c>
    </row>
    <row r="904" spans="1:13" x14ac:dyDescent="0.25">
      <c r="A904">
        <v>33</v>
      </c>
      <c r="B904">
        <v>1</v>
      </c>
      <c r="K904">
        <f t="shared" si="25"/>
        <v>903</v>
      </c>
      <c r="L904">
        <v>48</v>
      </c>
      <c r="M904">
        <v>3</v>
      </c>
    </row>
    <row r="905" spans="1:13" x14ac:dyDescent="0.25">
      <c r="A905">
        <v>1633</v>
      </c>
      <c r="B905">
        <v>2</v>
      </c>
      <c r="K905">
        <f t="shared" si="25"/>
        <v>904</v>
      </c>
      <c r="L905">
        <v>48</v>
      </c>
      <c r="M905">
        <v>3</v>
      </c>
    </row>
    <row r="906" spans="1:13" x14ac:dyDescent="0.25">
      <c r="A906">
        <v>306</v>
      </c>
      <c r="B906">
        <v>11</v>
      </c>
      <c r="K906">
        <f t="shared" si="25"/>
        <v>905</v>
      </c>
      <c r="L906">
        <v>48</v>
      </c>
      <c r="M906">
        <v>3</v>
      </c>
    </row>
    <row r="907" spans="1:13" x14ac:dyDescent="0.25">
      <c r="A907">
        <v>205</v>
      </c>
      <c r="B907">
        <v>0</v>
      </c>
      <c r="K907">
        <f t="shared" si="25"/>
        <v>906</v>
      </c>
      <c r="L907">
        <v>48</v>
      </c>
      <c r="M907">
        <v>3</v>
      </c>
    </row>
    <row r="908" spans="1:13" x14ac:dyDescent="0.25">
      <c r="A908">
        <v>1281</v>
      </c>
      <c r="B908">
        <v>0</v>
      </c>
      <c r="K908">
        <f t="shared" si="25"/>
        <v>907</v>
      </c>
      <c r="L908">
        <v>48</v>
      </c>
      <c r="M908">
        <v>3</v>
      </c>
    </row>
    <row r="909" spans="1:13" x14ac:dyDescent="0.25">
      <c r="A909">
        <v>103</v>
      </c>
      <c r="B909">
        <v>9</v>
      </c>
      <c r="K909">
        <f t="shared" si="25"/>
        <v>908</v>
      </c>
      <c r="L909">
        <v>49</v>
      </c>
      <c r="M909">
        <v>3</v>
      </c>
    </row>
    <row r="910" spans="1:13" x14ac:dyDescent="0.25">
      <c r="A910">
        <v>1513</v>
      </c>
      <c r="B910">
        <v>0</v>
      </c>
      <c r="K910">
        <f t="shared" si="25"/>
        <v>909</v>
      </c>
      <c r="L910">
        <v>49</v>
      </c>
      <c r="M910">
        <v>3</v>
      </c>
    </row>
    <row r="911" spans="1:13" x14ac:dyDescent="0.25">
      <c r="A911">
        <v>405</v>
      </c>
      <c r="B911">
        <v>4</v>
      </c>
      <c r="K911">
        <f t="shared" si="25"/>
        <v>910</v>
      </c>
      <c r="L911">
        <v>49</v>
      </c>
      <c r="M911">
        <v>3</v>
      </c>
    </row>
    <row r="912" spans="1:13" x14ac:dyDescent="0.25">
      <c r="A912">
        <v>510</v>
      </c>
      <c r="B912">
        <v>1</v>
      </c>
      <c r="K912">
        <f t="shared" si="25"/>
        <v>911</v>
      </c>
      <c r="L912">
        <v>49</v>
      </c>
      <c r="M912">
        <v>3</v>
      </c>
    </row>
    <row r="913" spans="1:13" x14ac:dyDescent="0.25">
      <c r="A913">
        <v>1887</v>
      </c>
      <c r="B913">
        <v>2</v>
      </c>
      <c r="K913">
        <f t="shared" si="25"/>
        <v>912</v>
      </c>
      <c r="L913">
        <v>49</v>
      </c>
      <c r="M913">
        <v>3</v>
      </c>
    </row>
    <row r="914" spans="1:13" x14ac:dyDescent="0.25">
      <c r="A914">
        <v>701</v>
      </c>
      <c r="B914">
        <v>0</v>
      </c>
      <c r="K914">
        <f t="shared" si="25"/>
        <v>913</v>
      </c>
      <c r="L914">
        <v>49</v>
      </c>
      <c r="M914">
        <v>3</v>
      </c>
    </row>
    <row r="915" spans="1:13" x14ac:dyDescent="0.25">
      <c r="A915">
        <v>3863</v>
      </c>
      <c r="B915">
        <v>1</v>
      </c>
      <c r="K915">
        <f t="shared" si="25"/>
        <v>914</v>
      </c>
      <c r="L915">
        <v>49</v>
      </c>
      <c r="M915">
        <v>3</v>
      </c>
    </row>
    <row r="916" spans="1:13" x14ac:dyDescent="0.25">
      <c r="A916">
        <v>238</v>
      </c>
      <c r="B916">
        <v>17</v>
      </c>
      <c r="K916">
        <f t="shared" si="25"/>
        <v>915</v>
      </c>
      <c r="L916">
        <v>49</v>
      </c>
      <c r="M916">
        <v>3</v>
      </c>
    </row>
    <row r="917" spans="1:13" x14ac:dyDescent="0.25">
      <c r="A917">
        <v>2051</v>
      </c>
      <c r="B917">
        <v>2</v>
      </c>
      <c r="K917">
        <f t="shared" si="25"/>
        <v>916</v>
      </c>
      <c r="L917">
        <v>49</v>
      </c>
      <c r="M917">
        <v>3</v>
      </c>
    </row>
    <row r="918" spans="1:13" x14ac:dyDescent="0.25">
      <c r="A918">
        <v>402</v>
      </c>
      <c r="B918">
        <v>3</v>
      </c>
      <c r="K918">
        <f t="shared" si="25"/>
        <v>917</v>
      </c>
      <c r="L918">
        <v>49</v>
      </c>
      <c r="M918">
        <v>3</v>
      </c>
    </row>
    <row r="919" spans="1:13" x14ac:dyDescent="0.25">
      <c r="A919">
        <v>253</v>
      </c>
      <c r="B919">
        <v>41</v>
      </c>
      <c r="K919">
        <f t="shared" si="25"/>
        <v>918</v>
      </c>
      <c r="L919">
        <v>49</v>
      </c>
      <c r="M919">
        <v>3</v>
      </c>
    </row>
    <row r="920" spans="1:13" x14ac:dyDescent="0.25">
      <c r="A920">
        <v>473</v>
      </c>
      <c r="B920">
        <v>2</v>
      </c>
      <c r="K920">
        <f t="shared" si="25"/>
        <v>919</v>
      </c>
      <c r="L920">
        <v>49</v>
      </c>
      <c r="M920">
        <v>3</v>
      </c>
    </row>
    <row r="921" spans="1:13" x14ac:dyDescent="0.25">
      <c r="A921">
        <v>821</v>
      </c>
      <c r="B921">
        <v>3</v>
      </c>
      <c r="K921">
        <f t="shared" si="25"/>
        <v>920</v>
      </c>
      <c r="L921">
        <v>49</v>
      </c>
      <c r="M921">
        <v>3</v>
      </c>
    </row>
    <row r="922" spans="1:13" x14ac:dyDescent="0.25">
      <c r="A922">
        <v>388</v>
      </c>
      <c r="B922">
        <v>8</v>
      </c>
      <c r="K922">
        <f t="shared" si="25"/>
        <v>921</v>
      </c>
      <c r="L922">
        <v>49</v>
      </c>
      <c r="M922">
        <v>3</v>
      </c>
    </row>
    <row r="923" spans="1:13" x14ac:dyDescent="0.25">
      <c r="A923">
        <v>813</v>
      </c>
      <c r="B923">
        <v>0</v>
      </c>
      <c r="K923">
        <f t="shared" si="25"/>
        <v>922</v>
      </c>
      <c r="L923">
        <v>49</v>
      </c>
      <c r="M923">
        <v>3</v>
      </c>
    </row>
    <row r="924" spans="1:13" x14ac:dyDescent="0.25">
      <c r="A924">
        <v>1945</v>
      </c>
      <c r="B924">
        <v>1</v>
      </c>
      <c r="K924">
        <f t="shared" si="25"/>
        <v>923</v>
      </c>
      <c r="L924">
        <v>49</v>
      </c>
      <c r="M924">
        <v>3</v>
      </c>
    </row>
    <row r="925" spans="1:13" x14ac:dyDescent="0.25">
      <c r="A925">
        <v>1637</v>
      </c>
      <c r="B925">
        <v>3</v>
      </c>
      <c r="K925">
        <f t="shared" si="25"/>
        <v>924</v>
      </c>
      <c r="L925">
        <v>49</v>
      </c>
      <c r="M925">
        <v>3</v>
      </c>
    </row>
    <row r="926" spans="1:13" x14ac:dyDescent="0.25">
      <c r="A926">
        <v>1375</v>
      </c>
      <c r="B926">
        <v>4</v>
      </c>
      <c r="K926">
        <f t="shared" si="25"/>
        <v>925</v>
      </c>
      <c r="L926">
        <v>50</v>
      </c>
      <c r="M926">
        <v>3</v>
      </c>
    </row>
    <row r="927" spans="1:13" x14ac:dyDescent="0.25">
      <c r="A927">
        <v>17</v>
      </c>
      <c r="B927">
        <v>9</v>
      </c>
      <c r="K927">
        <f t="shared" si="25"/>
        <v>926</v>
      </c>
      <c r="L927">
        <v>50</v>
      </c>
      <c r="M927">
        <v>3</v>
      </c>
    </row>
    <row r="928" spans="1:13" x14ac:dyDescent="0.25">
      <c r="A928">
        <v>354</v>
      </c>
      <c r="B928">
        <v>16</v>
      </c>
      <c r="K928">
        <f t="shared" si="25"/>
        <v>927</v>
      </c>
      <c r="L928">
        <v>50</v>
      </c>
      <c r="M928">
        <v>3</v>
      </c>
    </row>
    <row r="929" spans="1:13" x14ac:dyDescent="0.25">
      <c r="A929">
        <v>191</v>
      </c>
      <c r="B929">
        <v>1</v>
      </c>
      <c r="K929">
        <f t="shared" si="25"/>
        <v>928</v>
      </c>
      <c r="L929">
        <v>50</v>
      </c>
      <c r="M929">
        <v>3</v>
      </c>
    </row>
    <row r="930" spans="1:13" x14ac:dyDescent="0.25">
      <c r="A930">
        <v>303</v>
      </c>
      <c r="B930">
        <v>7</v>
      </c>
      <c r="K930">
        <f t="shared" si="25"/>
        <v>929</v>
      </c>
      <c r="L930">
        <v>50</v>
      </c>
      <c r="M930">
        <v>3</v>
      </c>
    </row>
    <row r="931" spans="1:13" x14ac:dyDescent="0.25">
      <c r="A931">
        <v>137</v>
      </c>
      <c r="B931">
        <v>0</v>
      </c>
      <c r="K931">
        <f t="shared" si="25"/>
        <v>930</v>
      </c>
      <c r="L931">
        <v>50</v>
      </c>
      <c r="M931">
        <v>3</v>
      </c>
    </row>
    <row r="932" spans="1:13" x14ac:dyDescent="0.25">
      <c r="A932">
        <v>41</v>
      </c>
      <c r="B932">
        <v>0</v>
      </c>
      <c r="K932">
        <f t="shared" si="25"/>
        <v>931</v>
      </c>
      <c r="L932">
        <v>50</v>
      </c>
      <c r="M932">
        <v>3</v>
      </c>
    </row>
    <row r="933" spans="1:13" x14ac:dyDescent="0.25">
      <c r="A933">
        <v>398</v>
      </c>
      <c r="B933">
        <v>0</v>
      </c>
      <c r="K933">
        <f t="shared" si="25"/>
        <v>932</v>
      </c>
      <c r="L933">
        <v>50</v>
      </c>
      <c r="M933">
        <v>3</v>
      </c>
    </row>
    <row r="934" spans="1:13" x14ac:dyDescent="0.25">
      <c r="A934">
        <v>1737</v>
      </c>
      <c r="B934">
        <v>0</v>
      </c>
      <c r="K934">
        <f t="shared" si="25"/>
        <v>933</v>
      </c>
      <c r="L934">
        <v>50</v>
      </c>
      <c r="M934">
        <v>3</v>
      </c>
    </row>
    <row r="935" spans="1:13" x14ac:dyDescent="0.25">
      <c r="A935">
        <v>971</v>
      </c>
      <c r="B935">
        <v>0</v>
      </c>
      <c r="K935">
        <f t="shared" si="25"/>
        <v>934</v>
      </c>
      <c r="L935">
        <v>50</v>
      </c>
      <c r="M935">
        <v>3</v>
      </c>
    </row>
    <row r="936" spans="1:13" x14ac:dyDescent="0.25">
      <c r="A936">
        <v>183</v>
      </c>
      <c r="B936">
        <v>1</v>
      </c>
      <c r="K936">
        <f t="shared" si="25"/>
        <v>935</v>
      </c>
      <c r="L936">
        <v>50</v>
      </c>
      <c r="M936">
        <v>3</v>
      </c>
    </row>
    <row r="937" spans="1:13" x14ac:dyDescent="0.25">
      <c r="A937">
        <v>4562</v>
      </c>
      <c r="B937">
        <v>2</v>
      </c>
      <c r="K937">
        <f t="shared" si="25"/>
        <v>936</v>
      </c>
      <c r="L937">
        <v>50</v>
      </c>
      <c r="M937">
        <v>3</v>
      </c>
    </row>
    <row r="938" spans="1:13" x14ac:dyDescent="0.25">
      <c r="A938">
        <v>26457</v>
      </c>
      <c r="B938">
        <v>1</v>
      </c>
      <c r="K938">
        <f t="shared" si="25"/>
        <v>937</v>
      </c>
      <c r="L938">
        <v>50</v>
      </c>
      <c r="M938">
        <v>3</v>
      </c>
    </row>
    <row r="939" spans="1:13" x14ac:dyDescent="0.25">
      <c r="A939">
        <v>162</v>
      </c>
      <c r="B939">
        <v>15</v>
      </c>
      <c r="K939">
        <f t="shared" si="25"/>
        <v>938</v>
      </c>
      <c r="L939">
        <v>50</v>
      </c>
      <c r="M939">
        <v>3</v>
      </c>
    </row>
    <row r="940" spans="1:13" x14ac:dyDescent="0.25">
      <c r="A940">
        <v>479</v>
      </c>
      <c r="B940">
        <v>1</v>
      </c>
      <c r="K940">
        <f t="shared" si="25"/>
        <v>939</v>
      </c>
      <c r="L940">
        <v>50</v>
      </c>
      <c r="M940">
        <v>3</v>
      </c>
    </row>
    <row r="941" spans="1:13" x14ac:dyDescent="0.25">
      <c r="A941">
        <v>426</v>
      </c>
      <c r="B941">
        <v>1</v>
      </c>
      <c r="K941">
        <f t="shared" si="25"/>
        <v>940</v>
      </c>
      <c r="L941">
        <v>50</v>
      </c>
      <c r="M941">
        <v>3</v>
      </c>
    </row>
    <row r="942" spans="1:13" x14ac:dyDescent="0.25">
      <c r="A942">
        <v>450</v>
      </c>
      <c r="B942">
        <v>0</v>
      </c>
      <c r="K942">
        <f t="shared" si="25"/>
        <v>941</v>
      </c>
      <c r="L942">
        <v>50</v>
      </c>
      <c r="M942">
        <v>3</v>
      </c>
    </row>
    <row r="943" spans="1:13" x14ac:dyDescent="0.25">
      <c r="A943">
        <v>1780</v>
      </c>
      <c r="B943">
        <v>39</v>
      </c>
      <c r="K943">
        <f t="shared" si="25"/>
        <v>942</v>
      </c>
      <c r="L943">
        <v>50</v>
      </c>
      <c r="M943">
        <v>3</v>
      </c>
    </row>
    <row r="944" spans="1:13" x14ac:dyDescent="0.25">
      <c r="A944">
        <v>122</v>
      </c>
      <c r="B944">
        <v>103</v>
      </c>
      <c r="K944">
        <f t="shared" si="25"/>
        <v>943</v>
      </c>
      <c r="L944">
        <v>50</v>
      </c>
      <c r="M944">
        <v>3</v>
      </c>
    </row>
    <row r="945" spans="1:13" x14ac:dyDescent="0.25">
      <c r="A945">
        <v>95</v>
      </c>
      <c r="B945">
        <v>0</v>
      </c>
      <c r="K945">
        <f t="shared" si="25"/>
        <v>944</v>
      </c>
      <c r="L945">
        <v>51</v>
      </c>
      <c r="M945">
        <v>3</v>
      </c>
    </row>
    <row r="946" spans="1:13" x14ac:dyDescent="0.25">
      <c r="A946">
        <v>325</v>
      </c>
      <c r="B946">
        <v>39</v>
      </c>
      <c r="K946">
        <f t="shared" si="25"/>
        <v>945</v>
      </c>
      <c r="L946">
        <v>51</v>
      </c>
      <c r="M946">
        <v>3</v>
      </c>
    </row>
    <row r="947" spans="1:13" x14ac:dyDescent="0.25">
      <c r="A947">
        <v>353</v>
      </c>
      <c r="B947">
        <v>15</v>
      </c>
      <c r="K947">
        <f t="shared" si="25"/>
        <v>946</v>
      </c>
      <c r="L947">
        <v>51</v>
      </c>
      <c r="M947">
        <v>3</v>
      </c>
    </row>
    <row r="948" spans="1:13" x14ac:dyDescent="0.25">
      <c r="A948">
        <v>105</v>
      </c>
      <c r="B948">
        <v>22</v>
      </c>
      <c r="K948">
        <f t="shared" si="25"/>
        <v>947</v>
      </c>
      <c r="L948">
        <v>51</v>
      </c>
      <c r="M948">
        <v>3</v>
      </c>
    </row>
    <row r="949" spans="1:13" x14ac:dyDescent="0.25">
      <c r="A949">
        <v>729</v>
      </c>
      <c r="B949">
        <v>92</v>
      </c>
      <c r="K949">
        <f t="shared" si="25"/>
        <v>948</v>
      </c>
      <c r="L949">
        <v>51</v>
      </c>
      <c r="M949">
        <v>3</v>
      </c>
    </row>
    <row r="950" spans="1:13" x14ac:dyDescent="0.25">
      <c r="A950">
        <v>454</v>
      </c>
      <c r="B950">
        <v>25</v>
      </c>
      <c r="K950">
        <f t="shared" si="25"/>
        <v>949</v>
      </c>
      <c r="L950">
        <v>51</v>
      </c>
      <c r="M950">
        <v>3</v>
      </c>
    </row>
    <row r="951" spans="1:13" x14ac:dyDescent="0.25">
      <c r="A951">
        <v>539</v>
      </c>
      <c r="B951">
        <v>19</v>
      </c>
      <c r="K951">
        <f t="shared" si="25"/>
        <v>950</v>
      </c>
      <c r="L951">
        <v>51</v>
      </c>
      <c r="M951">
        <v>3</v>
      </c>
    </row>
    <row r="952" spans="1:13" x14ac:dyDescent="0.25">
      <c r="A952">
        <v>79</v>
      </c>
      <c r="B952">
        <v>19</v>
      </c>
      <c r="K952">
        <f t="shared" si="25"/>
        <v>951</v>
      </c>
      <c r="L952">
        <v>51</v>
      </c>
      <c r="M952">
        <v>3</v>
      </c>
    </row>
    <row r="953" spans="1:13" x14ac:dyDescent="0.25">
      <c r="A953">
        <v>94</v>
      </c>
      <c r="B953">
        <v>13</v>
      </c>
      <c r="K953">
        <f t="shared" si="25"/>
        <v>952</v>
      </c>
      <c r="L953">
        <v>51</v>
      </c>
      <c r="M953">
        <v>3</v>
      </c>
    </row>
    <row r="954" spans="1:13" x14ac:dyDescent="0.25">
      <c r="A954">
        <v>625</v>
      </c>
      <c r="B954">
        <v>124</v>
      </c>
      <c r="K954">
        <f t="shared" si="25"/>
        <v>953</v>
      </c>
      <c r="L954">
        <v>51</v>
      </c>
      <c r="M954">
        <v>3</v>
      </c>
    </row>
    <row r="955" spans="1:13" x14ac:dyDescent="0.25">
      <c r="A955">
        <v>508</v>
      </c>
      <c r="B955">
        <v>4</v>
      </c>
      <c r="K955">
        <f t="shared" si="25"/>
        <v>954</v>
      </c>
      <c r="L955">
        <v>52</v>
      </c>
      <c r="M955">
        <v>3</v>
      </c>
    </row>
    <row r="956" spans="1:13" x14ac:dyDescent="0.25">
      <c r="A956">
        <v>531</v>
      </c>
      <c r="B956">
        <v>10</v>
      </c>
      <c r="K956">
        <f t="shared" si="25"/>
        <v>955</v>
      </c>
      <c r="L956">
        <v>52</v>
      </c>
      <c r="M956">
        <v>3</v>
      </c>
    </row>
    <row r="957" spans="1:13" x14ac:dyDescent="0.25">
      <c r="A957">
        <v>158</v>
      </c>
      <c r="B957">
        <v>15</v>
      </c>
      <c r="K957">
        <f t="shared" si="25"/>
        <v>956</v>
      </c>
      <c r="L957">
        <v>52</v>
      </c>
      <c r="M957">
        <v>3</v>
      </c>
    </row>
    <row r="958" spans="1:13" x14ac:dyDescent="0.25">
      <c r="A958">
        <v>508</v>
      </c>
      <c r="B958">
        <v>38</v>
      </c>
      <c r="K958">
        <f t="shared" si="25"/>
        <v>957</v>
      </c>
      <c r="L958">
        <v>52</v>
      </c>
      <c r="M958">
        <v>3</v>
      </c>
    </row>
    <row r="959" spans="1:13" x14ac:dyDescent="0.25">
      <c r="A959">
        <v>644</v>
      </c>
      <c r="B959">
        <v>152</v>
      </c>
      <c r="K959">
        <f t="shared" si="25"/>
        <v>958</v>
      </c>
      <c r="L959">
        <v>52</v>
      </c>
      <c r="M959">
        <v>3</v>
      </c>
    </row>
    <row r="960" spans="1:13" x14ac:dyDescent="0.25">
      <c r="A960">
        <v>848</v>
      </c>
      <c r="B960">
        <v>24</v>
      </c>
      <c r="K960">
        <f t="shared" si="25"/>
        <v>959</v>
      </c>
      <c r="L960">
        <v>52</v>
      </c>
      <c r="M960">
        <v>3</v>
      </c>
    </row>
    <row r="961" spans="1:13" x14ac:dyDescent="0.25">
      <c r="A961">
        <v>429</v>
      </c>
      <c r="B961">
        <v>76</v>
      </c>
      <c r="K961">
        <f t="shared" si="25"/>
        <v>960</v>
      </c>
      <c r="L961">
        <v>52</v>
      </c>
      <c r="M961">
        <v>4</v>
      </c>
    </row>
    <row r="962" spans="1:13" x14ac:dyDescent="0.25">
      <c r="A962">
        <v>204</v>
      </c>
      <c r="B962">
        <v>185</v>
      </c>
      <c r="K962">
        <f t="shared" si="25"/>
        <v>961</v>
      </c>
      <c r="L962">
        <v>52</v>
      </c>
      <c r="M962">
        <v>4</v>
      </c>
    </row>
    <row r="963" spans="1:13" x14ac:dyDescent="0.25">
      <c r="A963">
        <v>379</v>
      </c>
      <c r="B963">
        <v>33</v>
      </c>
      <c r="K963">
        <f t="shared" ref="K963:K1026" si="26">ROW()-1</f>
        <v>962</v>
      </c>
      <c r="L963">
        <v>52</v>
      </c>
      <c r="M963">
        <v>4</v>
      </c>
    </row>
    <row r="964" spans="1:13" x14ac:dyDescent="0.25">
      <c r="A964">
        <v>271</v>
      </c>
      <c r="B964">
        <v>108</v>
      </c>
      <c r="K964">
        <f t="shared" si="26"/>
        <v>963</v>
      </c>
      <c r="L964">
        <v>52</v>
      </c>
      <c r="M964">
        <v>4</v>
      </c>
    </row>
    <row r="965" spans="1:13" x14ac:dyDescent="0.25">
      <c r="A965">
        <v>120</v>
      </c>
      <c r="B965">
        <v>29</v>
      </c>
      <c r="K965">
        <f t="shared" si="26"/>
        <v>964</v>
      </c>
      <c r="L965">
        <v>52</v>
      </c>
      <c r="M965">
        <v>4</v>
      </c>
    </row>
    <row r="966" spans="1:13" x14ac:dyDescent="0.25">
      <c r="A966">
        <v>140</v>
      </c>
      <c r="B966">
        <v>24</v>
      </c>
      <c r="K966">
        <f t="shared" si="26"/>
        <v>965</v>
      </c>
      <c r="L966">
        <v>52</v>
      </c>
      <c r="M966">
        <v>4</v>
      </c>
    </row>
    <row r="967" spans="1:13" x14ac:dyDescent="0.25">
      <c r="A967">
        <v>193</v>
      </c>
      <c r="B967">
        <v>4</v>
      </c>
      <c r="K967">
        <f t="shared" si="26"/>
        <v>966</v>
      </c>
      <c r="L967">
        <v>52</v>
      </c>
      <c r="M967">
        <v>4</v>
      </c>
    </row>
    <row r="968" spans="1:13" x14ac:dyDescent="0.25">
      <c r="A968">
        <v>180</v>
      </c>
      <c r="B968">
        <v>4</v>
      </c>
      <c r="K968">
        <f t="shared" si="26"/>
        <v>967</v>
      </c>
      <c r="L968">
        <v>52</v>
      </c>
      <c r="M968">
        <v>4</v>
      </c>
    </row>
    <row r="969" spans="1:13" x14ac:dyDescent="0.25">
      <c r="A969">
        <v>263</v>
      </c>
      <c r="B969">
        <v>15</v>
      </c>
      <c r="K969">
        <f t="shared" si="26"/>
        <v>968</v>
      </c>
      <c r="L969">
        <v>52</v>
      </c>
      <c r="M969">
        <v>4</v>
      </c>
    </row>
    <row r="970" spans="1:13" x14ac:dyDescent="0.25">
      <c r="A970">
        <v>217</v>
      </c>
      <c r="B970">
        <v>4</v>
      </c>
      <c r="K970">
        <f t="shared" si="26"/>
        <v>969</v>
      </c>
      <c r="L970">
        <v>52</v>
      </c>
      <c r="M970">
        <v>4</v>
      </c>
    </row>
    <row r="971" spans="1:13" x14ac:dyDescent="0.25">
      <c r="A971">
        <v>443</v>
      </c>
      <c r="B971">
        <v>139</v>
      </c>
      <c r="K971">
        <f t="shared" si="26"/>
        <v>970</v>
      </c>
      <c r="L971">
        <v>52</v>
      </c>
      <c r="M971">
        <v>4</v>
      </c>
    </row>
    <row r="972" spans="1:13" x14ac:dyDescent="0.25">
      <c r="A972">
        <v>1373</v>
      </c>
      <c r="B972">
        <v>2</v>
      </c>
      <c r="K972">
        <f t="shared" si="26"/>
        <v>971</v>
      </c>
      <c r="L972">
        <v>52</v>
      </c>
      <c r="M972">
        <v>4</v>
      </c>
    </row>
    <row r="973" spans="1:13" x14ac:dyDescent="0.25">
      <c r="A973">
        <v>742</v>
      </c>
      <c r="B973">
        <v>18</v>
      </c>
      <c r="K973">
        <f t="shared" si="26"/>
        <v>972</v>
      </c>
      <c r="L973">
        <v>52</v>
      </c>
      <c r="M973">
        <v>4</v>
      </c>
    </row>
    <row r="974" spans="1:13" x14ac:dyDescent="0.25">
      <c r="A974">
        <v>170</v>
      </c>
      <c r="B974">
        <v>81</v>
      </c>
      <c r="K974">
        <f t="shared" si="26"/>
        <v>973</v>
      </c>
      <c r="L974">
        <v>53</v>
      </c>
      <c r="M974">
        <v>4</v>
      </c>
    </row>
    <row r="975" spans="1:13" x14ac:dyDescent="0.25">
      <c r="A975">
        <v>242</v>
      </c>
      <c r="B975">
        <v>86</v>
      </c>
      <c r="K975">
        <f t="shared" si="26"/>
        <v>974</v>
      </c>
      <c r="L975">
        <v>53</v>
      </c>
      <c r="M975">
        <v>4</v>
      </c>
    </row>
    <row r="976" spans="1:13" x14ac:dyDescent="0.25">
      <c r="A976">
        <v>541</v>
      </c>
      <c r="B976">
        <v>140</v>
      </c>
      <c r="K976">
        <f t="shared" si="26"/>
        <v>975</v>
      </c>
      <c r="L976">
        <v>53</v>
      </c>
      <c r="M976">
        <v>4</v>
      </c>
    </row>
    <row r="977" spans="1:13" x14ac:dyDescent="0.25">
      <c r="A977">
        <v>121</v>
      </c>
      <c r="B977">
        <v>37</v>
      </c>
      <c r="K977">
        <f t="shared" si="26"/>
        <v>976</v>
      </c>
      <c r="L977">
        <v>53</v>
      </c>
      <c r="M977">
        <v>4</v>
      </c>
    </row>
    <row r="978" spans="1:13" x14ac:dyDescent="0.25">
      <c r="A978">
        <v>621</v>
      </c>
      <c r="B978">
        <v>6</v>
      </c>
      <c r="K978">
        <f t="shared" si="26"/>
        <v>977</v>
      </c>
      <c r="L978">
        <v>53</v>
      </c>
      <c r="M978">
        <v>4</v>
      </c>
    </row>
    <row r="979" spans="1:13" x14ac:dyDescent="0.25">
      <c r="A979">
        <v>101</v>
      </c>
      <c r="B979">
        <v>113</v>
      </c>
      <c r="K979">
        <f t="shared" si="26"/>
        <v>978</v>
      </c>
      <c r="L979">
        <v>53</v>
      </c>
      <c r="M979">
        <v>4</v>
      </c>
    </row>
    <row r="980" spans="1:13" x14ac:dyDescent="0.25">
      <c r="A980">
        <v>554</v>
      </c>
      <c r="B980">
        <v>37</v>
      </c>
      <c r="K980">
        <f t="shared" si="26"/>
        <v>979</v>
      </c>
      <c r="L980">
        <v>53</v>
      </c>
      <c r="M980">
        <v>4</v>
      </c>
    </row>
    <row r="981" spans="1:13" x14ac:dyDescent="0.25">
      <c r="A981">
        <v>666</v>
      </c>
      <c r="B981">
        <v>18</v>
      </c>
      <c r="K981">
        <f t="shared" si="26"/>
        <v>980</v>
      </c>
      <c r="L981">
        <v>54</v>
      </c>
      <c r="M981">
        <v>4</v>
      </c>
    </row>
    <row r="982" spans="1:13" x14ac:dyDescent="0.25">
      <c r="A982">
        <v>410</v>
      </c>
      <c r="B982">
        <v>75</v>
      </c>
      <c r="K982">
        <f t="shared" si="26"/>
        <v>981</v>
      </c>
      <c r="L982">
        <v>54</v>
      </c>
      <c r="M982">
        <v>4</v>
      </c>
    </row>
    <row r="983" spans="1:13" x14ac:dyDescent="0.25">
      <c r="A983">
        <v>375</v>
      </c>
      <c r="B983">
        <v>52</v>
      </c>
      <c r="K983">
        <f t="shared" si="26"/>
        <v>982</v>
      </c>
      <c r="L983">
        <v>54</v>
      </c>
      <c r="M983">
        <v>4</v>
      </c>
    </row>
    <row r="984" spans="1:13" x14ac:dyDescent="0.25">
      <c r="A984">
        <v>1364</v>
      </c>
      <c r="B984">
        <v>122</v>
      </c>
      <c r="K984">
        <f t="shared" si="26"/>
        <v>983</v>
      </c>
      <c r="L984">
        <v>54</v>
      </c>
      <c r="M984">
        <v>4</v>
      </c>
    </row>
    <row r="985" spans="1:13" x14ac:dyDescent="0.25">
      <c r="A985">
        <v>35</v>
      </c>
      <c r="B985">
        <v>8</v>
      </c>
      <c r="K985">
        <f t="shared" si="26"/>
        <v>984</v>
      </c>
      <c r="L985">
        <v>54</v>
      </c>
      <c r="M985">
        <v>4</v>
      </c>
    </row>
    <row r="986" spans="1:13" x14ac:dyDescent="0.25">
      <c r="A986">
        <v>203</v>
      </c>
      <c r="B986">
        <v>8</v>
      </c>
      <c r="K986">
        <f t="shared" si="26"/>
        <v>985</v>
      </c>
      <c r="L986">
        <v>54</v>
      </c>
      <c r="M986">
        <v>4</v>
      </c>
    </row>
    <row r="987" spans="1:13" x14ac:dyDescent="0.25">
      <c r="A987">
        <v>49</v>
      </c>
      <c r="B987">
        <v>96</v>
      </c>
      <c r="K987">
        <f t="shared" si="26"/>
        <v>986</v>
      </c>
      <c r="L987">
        <v>54</v>
      </c>
      <c r="M987">
        <v>4</v>
      </c>
    </row>
    <row r="988" spans="1:13" x14ac:dyDescent="0.25">
      <c r="A988">
        <v>5812</v>
      </c>
      <c r="B988">
        <v>9</v>
      </c>
      <c r="K988">
        <f t="shared" si="26"/>
        <v>987</v>
      </c>
      <c r="L988">
        <v>54</v>
      </c>
      <c r="M988">
        <v>4</v>
      </c>
    </row>
    <row r="989" spans="1:13" x14ac:dyDescent="0.25">
      <c r="A989">
        <v>1556</v>
      </c>
      <c r="B989">
        <v>2</v>
      </c>
      <c r="K989">
        <f t="shared" si="26"/>
        <v>988</v>
      </c>
      <c r="L989">
        <v>54</v>
      </c>
      <c r="M989">
        <v>4</v>
      </c>
    </row>
    <row r="990" spans="1:13" x14ac:dyDescent="0.25">
      <c r="A990">
        <v>65</v>
      </c>
      <c r="B990">
        <v>26</v>
      </c>
      <c r="K990">
        <f t="shared" si="26"/>
        <v>989</v>
      </c>
      <c r="L990">
        <v>54</v>
      </c>
      <c r="M990">
        <v>4</v>
      </c>
    </row>
    <row r="991" spans="1:13" x14ac:dyDescent="0.25">
      <c r="A991">
        <v>10</v>
      </c>
      <c r="B991">
        <v>23</v>
      </c>
      <c r="K991">
        <f t="shared" si="26"/>
        <v>990</v>
      </c>
      <c r="L991">
        <v>54</v>
      </c>
      <c r="M991">
        <v>4</v>
      </c>
    </row>
    <row r="992" spans="1:13" x14ac:dyDescent="0.25">
      <c r="A992">
        <v>76</v>
      </c>
      <c r="B992">
        <v>0</v>
      </c>
      <c r="K992">
        <f t="shared" si="26"/>
        <v>991</v>
      </c>
      <c r="L992">
        <v>54</v>
      </c>
      <c r="M992">
        <v>4</v>
      </c>
    </row>
    <row r="993" spans="1:13" x14ac:dyDescent="0.25">
      <c r="A993">
        <v>263</v>
      </c>
      <c r="B993">
        <v>140</v>
      </c>
      <c r="K993">
        <f t="shared" si="26"/>
        <v>992</v>
      </c>
      <c r="L993">
        <v>55</v>
      </c>
      <c r="M993">
        <v>4</v>
      </c>
    </row>
    <row r="994" spans="1:13" x14ac:dyDescent="0.25">
      <c r="A994">
        <v>1530</v>
      </c>
      <c r="B994">
        <v>0</v>
      </c>
      <c r="K994">
        <f t="shared" si="26"/>
        <v>993</v>
      </c>
      <c r="L994">
        <v>55</v>
      </c>
      <c r="M994">
        <v>4</v>
      </c>
    </row>
    <row r="995" spans="1:13" x14ac:dyDescent="0.25">
      <c r="A995">
        <v>278</v>
      </c>
      <c r="B995">
        <v>6</v>
      </c>
      <c r="K995">
        <f t="shared" si="26"/>
        <v>994</v>
      </c>
      <c r="L995">
        <v>55</v>
      </c>
      <c r="M995">
        <v>4</v>
      </c>
    </row>
    <row r="996" spans="1:13" x14ac:dyDescent="0.25">
      <c r="A996">
        <v>350</v>
      </c>
      <c r="B996">
        <v>100</v>
      </c>
      <c r="K996">
        <f t="shared" si="26"/>
        <v>995</v>
      </c>
      <c r="L996">
        <v>55</v>
      </c>
      <c r="M996">
        <v>4</v>
      </c>
    </row>
    <row r="997" spans="1:13" x14ac:dyDescent="0.25">
      <c r="A997">
        <v>470</v>
      </c>
      <c r="B997">
        <v>0</v>
      </c>
      <c r="K997">
        <f t="shared" si="26"/>
        <v>996</v>
      </c>
      <c r="L997">
        <v>55</v>
      </c>
      <c r="M997">
        <v>4</v>
      </c>
    </row>
    <row r="998" spans="1:13" x14ac:dyDescent="0.25">
      <c r="A998">
        <v>3</v>
      </c>
      <c r="B998">
        <v>4</v>
      </c>
      <c r="K998">
        <f t="shared" si="26"/>
        <v>997</v>
      </c>
      <c r="L998">
        <v>55</v>
      </c>
      <c r="M998">
        <v>4</v>
      </c>
    </row>
    <row r="999" spans="1:13" x14ac:dyDescent="0.25">
      <c r="A999">
        <v>8200</v>
      </c>
      <c r="B999">
        <v>8</v>
      </c>
      <c r="K999">
        <f t="shared" si="26"/>
        <v>998</v>
      </c>
      <c r="L999">
        <v>55</v>
      </c>
      <c r="M999">
        <v>4</v>
      </c>
    </row>
    <row r="1000" spans="1:13" x14ac:dyDescent="0.25">
      <c r="A1000">
        <v>8359</v>
      </c>
      <c r="B1000">
        <v>0</v>
      </c>
      <c r="K1000">
        <f t="shared" si="26"/>
        <v>999</v>
      </c>
      <c r="L1000">
        <v>55</v>
      </c>
      <c r="M1000">
        <v>4</v>
      </c>
    </row>
    <row r="1001" spans="1:13" x14ac:dyDescent="0.25">
      <c r="A1001">
        <v>188</v>
      </c>
      <c r="B1001">
        <v>16</v>
      </c>
      <c r="K1001">
        <f t="shared" si="26"/>
        <v>1000</v>
      </c>
      <c r="L1001">
        <v>55</v>
      </c>
      <c r="M1001">
        <v>4</v>
      </c>
    </row>
    <row r="1002" spans="1:13" x14ac:dyDescent="0.25">
      <c r="A1002">
        <v>48</v>
      </c>
      <c r="B1002">
        <v>2</v>
      </c>
      <c r="K1002">
        <f t="shared" si="26"/>
        <v>1001</v>
      </c>
      <c r="L1002">
        <v>55</v>
      </c>
      <c r="M1002">
        <v>4</v>
      </c>
    </row>
    <row r="1003" spans="1:13" x14ac:dyDescent="0.25">
      <c r="A1003">
        <v>607</v>
      </c>
      <c r="B1003">
        <v>48</v>
      </c>
      <c r="K1003">
        <f t="shared" si="26"/>
        <v>1002</v>
      </c>
      <c r="L1003">
        <v>55</v>
      </c>
      <c r="M1003">
        <v>4</v>
      </c>
    </row>
    <row r="1004" spans="1:13" x14ac:dyDescent="0.25">
      <c r="A1004">
        <v>50</v>
      </c>
      <c r="B1004">
        <v>2</v>
      </c>
      <c r="K1004">
        <f t="shared" si="26"/>
        <v>1003</v>
      </c>
      <c r="L1004">
        <v>55</v>
      </c>
      <c r="M1004">
        <v>4</v>
      </c>
    </row>
    <row r="1005" spans="1:13" x14ac:dyDescent="0.25">
      <c r="A1005">
        <v>55</v>
      </c>
      <c r="B1005">
        <v>2</v>
      </c>
      <c r="K1005">
        <f t="shared" si="26"/>
        <v>1004</v>
      </c>
      <c r="L1005">
        <v>55</v>
      </c>
      <c r="M1005">
        <v>4</v>
      </c>
    </row>
    <row r="1006" spans="1:13" x14ac:dyDescent="0.25">
      <c r="A1006">
        <v>38</v>
      </c>
      <c r="B1006">
        <v>1</v>
      </c>
      <c r="K1006">
        <f t="shared" si="26"/>
        <v>1005</v>
      </c>
      <c r="L1006">
        <v>55</v>
      </c>
      <c r="M1006">
        <v>4</v>
      </c>
    </row>
    <row r="1007" spans="1:13" x14ac:dyDescent="0.25">
      <c r="A1007">
        <v>25</v>
      </c>
      <c r="B1007">
        <v>17</v>
      </c>
      <c r="K1007">
        <f t="shared" si="26"/>
        <v>1006</v>
      </c>
      <c r="L1007">
        <v>56</v>
      </c>
      <c r="M1007">
        <v>4</v>
      </c>
    </row>
    <row r="1008" spans="1:13" x14ac:dyDescent="0.25">
      <c r="A1008">
        <v>46</v>
      </c>
      <c r="B1008">
        <v>0</v>
      </c>
      <c r="K1008">
        <f t="shared" si="26"/>
        <v>1007</v>
      </c>
      <c r="L1008">
        <v>56</v>
      </c>
      <c r="M1008">
        <v>4</v>
      </c>
    </row>
    <row r="1009" spans="1:13" x14ac:dyDescent="0.25">
      <c r="A1009">
        <v>83</v>
      </c>
      <c r="B1009">
        <v>11</v>
      </c>
      <c r="K1009">
        <f t="shared" si="26"/>
        <v>1008</v>
      </c>
      <c r="L1009">
        <v>56</v>
      </c>
      <c r="M1009">
        <v>4</v>
      </c>
    </row>
    <row r="1010" spans="1:13" x14ac:dyDescent="0.25">
      <c r="A1010">
        <v>35</v>
      </c>
      <c r="B1010">
        <v>95</v>
      </c>
      <c r="K1010">
        <f t="shared" si="26"/>
        <v>1009</v>
      </c>
      <c r="L1010">
        <v>56</v>
      </c>
      <c r="M1010">
        <v>4</v>
      </c>
    </row>
    <row r="1011" spans="1:13" x14ac:dyDescent="0.25">
      <c r="A1011">
        <v>25</v>
      </c>
      <c r="B1011">
        <v>13</v>
      </c>
      <c r="K1011">
        <f t="shared" si="26"/>
        <v>1010</v>
      </c>
      <c r="L1011">
        <v>56</v>
      </c>
      <c r="M1011">
        <v>4</v>
      </c>
    </row>
    <row r="1012" spans="1:13" x14ac:dyDescent="0.25">
      <c r="A1012">
        <v>75</v>
      </c>
      <c r="B1012">
        <v>2</v>
      </c>
      <c r="K1012">
        <f t="shared" si="26"/>
        <v>1011</v>
      </c>
      <c r="L1012">
        <v>56</v>
      </c>
      <c r="M1012">
        <v>4</v>
      </c>
    </row>
    <row r="1013" spans="1:13" x14ac:dyDescent="0.25">
      <c r="A1013">
        <v>62</v>
      </c>
      <c r="B1013">
        <v>2</v>
      </c>
      <c r="K1013">
        <f t="shared" si="26"/>
        <v>1012</v>
      </c>
      <c r="L1013">
        <v>56</v>
      </c>
      <c r="M1013">
        <v>4</v>
      </c>
    </row>
    <row r="1014" spans="1:13" x14ac:dyDescent="0.25">
      <c r="A1014">
        <v>160</v>
      </c>
      <c r="B1014">
        <v>3</v>
      </c>
      <c r="K1014">
        <f t="shared" si="26"/>
        <v>1013</v>
      </c>
      <c r="L1014">
        <v>56</v>
      </c>
      <c r="M1014">
        <v>4</v>
      </c>
    </row>
    <row r="1015" spans="1:13" x14ac:dyDescent="0.25">
      <c r="A1015">
        <v>246</v>
      </c>
      <c r="B1015">
        <v>0</v>
      </c>
      <c r="K1015">
        <f t="shared" si="26"/>
        <v>1014</v>
      </c>
      <c r="L1015">
        <v>56</v>
      </c>
      <c r="M1015">
        <v>4</v>
      </c>
    </row>
    <row r="1016" spans="1:13" x14ac:dyDescent="0.25">
      <c r="A1016">
        <v>55</v>
      </c>
      <c r="B1016">
        <v>0</v>
      </c>
      <c r="K1016">
        <f t="shared" si="26"/>
        <v>1015</v>
      </c>
      <c r="L1016">
        <v>56</v>
      </c>
      <c r="M1016">
        <v>4</v>
      </c>
    </row>
    <row r="1017" spans="1:13" x14ac:dyDescent="0.25">
      <c r="A1017">
        <v>23</v>
      </c>
      <c r="B1017">
        <v>0</v>
      </c>
      <c r="K1017">
        <f t="shared" si="26"/>
        <v>1016</v>
      </c>
      <c r="L1017">
        <v>56</v>
      </c>
      <c r="M1017">
        <v>4</v>
      </c>
    </row>
    <row r="1018" spans="1:13" x14ac:dyDescent="0.25">
      <c r="A1018">
        <v>72</v>
      </c>
      <c r="B1018">
        <v>2</v>
      </c>
      <c r="K1018">
        <f t="shared" si="26"/>
        <v>1017</v>
      </c>
      <c r="L1018">
        <v>56</v>
      </c>
      <c r="M1018">
        <v>4</v>
      </c>
    </row>
    <row r="1019" spans="1:13" x14ac:dyDescent="0.25">
      <c r="A1019">
        <v>22</v>
      </c>
      <c r="B1019">
        <v>24</v>
      </c>
      <c r="K1019">
        <f t="shared" si="26"/>
        <v>1018</v>
      </c>
      <c r="L1019">
        <v>56</v>
      </c>
      <c r="M1019">
        <v>4</v>
      </c>
    </row>
    <row r="1020" spans="1:13" x14ac:dyDescent="0.25">
      <c r="A1020">
        <v>14</v>
      </c>
      <c r="B1020">
        <v>25</v>
      </c>
      <c r="K1020">
        <f t="shared" si="26"/>
        <v>1019</v>
      </c>
      <c r="L1020">
        <v>56</v>
      </c>
      <c r="M1020">
        <v>4</v>
      </c>
    </row>
    <row r="1021" spans="1:13" x14ac:dyDescent="0.25">
      <c r="A1021">
        <v>38</v>
      </c>
      <c r="B1021">
        <v>3</v>
      </c>
      <c r="K1021">
        <f t="shared" si="26"/>
        <v>1020</v>
      </c>
      <c r="L1021">
        <v>56</v>
      </c>
      <c r="M1021">
        <v>4</v>
      </c>
    </row>
    <row r="1022" spans="1:13" x14ac:dyDescent="0.25">
      <c r="A1022">
        <v>32</v>
      </c>
      <c r="B1022">
        <v>41</v>
      </c>
      <c r="K1022">
        <f t="shared" si="26"/>
        <v>1021</v>
      </c>
      <c r="L1022">
        <v>57</v>
      </c>
      <c r="M1022">
        <v>4</v>
      </c>
    </row>
    <row r="1023" spans="1:13" x14ac:dyDescent="0.25">
      <c r="A1023">
        <v>63</v>
      </c>
      <c r="B1023">
        <v>2</v>
      </c>
      <c r="K1023">
        <f t="shared" si="26"/>
        <v>1022</v>
      </c>
      <c r="L1023">
        <v>57</v>
      </c>
      <c r="M1023">
        <v>4</v>
      </c>
    </row>
    <row r="1024" spans="1:13" x14ac:dyDescent="0.25">
      <c r="A1024">
        <v>27</v>
      </c>
      <c r="B1024">
        <v>4</v>
      </c>
      <c r="K1024">
        <f t="shared" si="26"/>
        <v>1023</v>
      </c>
      <c r="L1024">
        <v>57</v>
      </c>
      <c r="M1024">
        <v>4</v>
      </c>
    </row>
    <row r="1025" spans="1:13" x14ac:dyDescent="0.25">
      <c r="A1025">
        <v>44</v>
      </c>
      <c r="B1025">
        <v>99</v>
      </c>
      <c r="K1025">
        <f t="shared" si="26"/>
        <v>1024</v>
      </c>
      <c r="L1025">
        <v>57</v>
      </c>
      <c r="M1025">
        <v>4</v>
      </c>
    </row>
    <row r="1026" spans="1:13" x14ac:dyDescent="0.25">
      <c r="A1026">
        <v>38</v>
      </c>
      <c r="B1026">
        <v>4</v>
      </c>
      <c r="K1026">
        <f t="shared" si="26"/>
        <v>1025</v>
      </c>
      <c r="L1026">
        <v>57</v>
      </c>
      <c r="M1026">
        <v>4</v>
      </c>
    </row>
    <row r="1027" spans="1:13" x14ac:dyDescent="0.25">
      <c r="A1027">
        <v>115</v>
      </c>
      <c r="B1027">
        <v>4</v>
      </c>
      <c r="K1027">
        <f t="shared" ref="K1027:K1090" si="27">ROW()-1</f>
        <v>1026</v>
      </c>
      <c r="L1027">
        <v>57</v>
      </c>
      <c r="M1027">
        <v>4</v>
      </c>
    </row>
    <row r="1028" spans="1:13" x14ac:dyDescent="0.25">
      <c r="A1028">
        <v>37</v>
      </c>
      <c r="B1028">
        <v>38</v>
      </c>
      <c r="K1028">
        <f t="shared" si="27"/>
        <v>1027</v>
      </c>
      <c r="L1028">
        <v>57</v>
      </c>
      <c r="M1028">
        <v>4</v>
      </c>
    </row>
    <row r="1029" spans="1:13" x14ac:dyDescent="0.25">
      <c r="A1029">
        <v>99</v>
      </c>
      <c r="B1029">
        <v>285</v>
      </c>
      <c r="K1029">
        <f t="shared" si="27"/>
        <v>1028</v>
      </c>
      <c r="L1029">
        <v>57</v>
      </c>
      <c r="M1029">
        <v>4</v>
      </c>
    </row>
    <row r="1030" spans="1:13" x14ac:dyDescent="0.25">
      <c r="A1030">
        <v>44</v>
      </c>
      <c r="B1030">
        <v>1</v>
      </c>
      <c r="K1030">
        <f t="shared" si="27"/>
        <v>1029</v>
      </c>
      <c r="L1030">
        <v>57</v>
      </c>
      <c r="M1030">
        <v>4</v>
      </c>
    </row>
    <row r="1031" spans="1:13" x14ac:dyDescent="0.25">
      <c r="A1031">
        <v>58</v>
      </c>
      <c r="B1031">
        <v>42</v>
      </c>
      <c r="K1031">
        <f t="shared" si="27"/>
        <v>1030</v>
      </c>
      <c r="L1031">
        <v>57</v>
      </c>
      <c r="M1031">
        <v>4</v>
      </c>
    </row>
    <row r="1032" spans="1:13" x14ac:dyDescent="0.25">
      <c r="A1032">
        <v>191</v>
      </c>
      <c r="B1032">
        <v>26</v>
      </c>
      <c r="K1032">
        <f t="shared" si="27"/>
        <v>1031</v>
      </c>
      <c r="L1032">
        <v>57</v>
      </c>
      <c r="M1032">
        <v>4</v>
      </c>
    </row>
    <row r="1033" spans="1:13" x14ac:dyDescent="0.25">
      <c r="A1033">
        <v>40</v>
      </c>
      <c r="B1033">
        <v>2</v>
      </c>
      <c r="K1033">
        <f t="shared" si="27"/>
        <v>1032</v>
      </c>
      <c r="L1033">
        <v>57</v>
      </c>
      <c r="M1033">
        <v>4</v>
      </c>
    </row>
    <row r="1034" spans="1:13" x14ac:dyDescent="0.25">
      <c r="A1034">
        <v>38</v>
      </c>
      <c r="B1034">
        <v>4</v>
      </c>
      <c r="K1034">
        <f t="shared" si="27"/>
        <v>1033</v>
      </c>
      <c r="L1034">
        <v>57</v>
      </c>
      <c r="M1034">
        <v>4</v>
      </c>
    </row>
    <row r="1035" spans="1:13" x14ac:dyDescent="0.25">
      <c r="A1035">
        <v>39</v>
      </c>
      <c r="B1035">
        <v>6</v>
      </c>
      <c r="K1035">
        <f t="shared" si="27"/>
        <v>1034</v>
      </c>
      <c r="L1035">
        <v>57</v>
      </c>
      <c r="M1035">
        <v>4</v>
      </c>
    </row>
    <row r="1036" spans="1:13" x14ac:dyDescent="0.25">
      <c r="A1036">
        <v>11</v>
      </c>
      <c r="B1036">
        <v>70</v>
      </c>
      <c r="K1036">
        <f t="shared" si="27"/>
        <v>1035</v>
      </c>
      <c r="L1036">
        <v>57</v>
      </c>
      <c r="M1036">
        <v>4</v>
      </c>
    </row>
    <row r="1037" spans="1:13" x14ac:dyDescent="0.25">
      <c r="A1037">
        <v>107</v>
      </c>
      <c r="B1037">
        <v>9</v>
      </c>
      <c r="K1037">
        <f t="shared" si="27"/>
        <v>1036</v>
      </c>
      <c r="L1037">
        <v>57</v>
      </c>
      <c r="M1037">
        <v>4</v>
      </c>
    </row>
    <row r="1038" spans="1:13" x14ac:dyDescent="0.25">
      <c r="A1038">
        <v>147</v>
      </c>
      <c r="B1038">
        <v>8</v>
      </c>
      <c r="K1038">
        <f t="shared" si="27"/>
        <v>1037</v>
      </c>
      <c r="L1038">
        <v>57</v>
      </c>
      <c r="M1038">
        <v>4</v>
      </c>
    </row>
    <row r="1039" spans="1:13" x14ac:dyDescent="0.25">
      <c r="A1039">
        <v>36</v>
      </c>
      <c r="B1039">
        <v>105</v>
      </c>
      <c r="K1039">
        <f t="shared" si="27"/>
        <v>1038</v>
      </c>
      <c r="L1039">
        <v>57</v>
      </c>
      <c r="M1039">
        <v>4</v>
      </c>
    </row>
    <row r="1040" spans="1:13" x14ac:dyDescent="0.25">
      <c r="A1040">
        <v>92</v>
      </c>
      <c r="B1040">
        <v>12</v>
      </c>
      <c r="K1040">
        <f t="shared" si="27"/>
        <v>1039</v>
      </c>
      <c r="L1040">
        <v>57</v>
      </c>
      <c r="M1040">
        <v>4</v>
      </c>
    </row>
    <row r="1041" spans="1:13" x14ac:dyDescent="0.25">
      <c r="A1041">
        <v>35</v>
      </c>
      <c r="B1041">
        <v>0</v>
      </c>
      <c r="K1041">
        <f t="shared" si="27"/>
        <v>1040</v>
      </c>
      <c r="L1041">
        <v>57</v>
      </c>
      <c r="M1041">
        <v>4</v>
      </c>
    </row>
    <row r="1042" spans="1:13" x14ac:dyDescent="0.25">
      <c r="A1042">
        <v>17</v>
      </c>
      <c r="B1042">
        <v>16</v>
      </c>
      <c r="K1042">
        <f t="shared" si="27"/>
        <v>1041</v>
      </c>
      <c r="L1042">
        <v>57</v>
      </c>
      <c r="M1042">
        <v>4</v>
      </c>
    </row>
    <row r="1043" spans="1:13" x14ac:dyDescent="0.25">
      <c r="A1043">
        <v>22</v>
      </c>
      <c r="B1043">
        <v>7</v>
      </c>
      <c r="K1043">
        <f t="shared" si="27"/>
        <v>1042</v>
      </c>
      <c r="L1043">
        <v>58</v>
      </c>
      <c r="M1043">
        <v>4</v>
      </c>
    </row>
    <row r="1044" spans="1:13" x14ac:dyDescent="0.25">
      <c r="A1044">
        <v>69</v>
      </c>
      <c r="B1044">
        <v>4</v>
      </c>
      <c r="K1044">
        <f t="shared" si="27"/>
        <v>1043</v>
      </c>
      <c r="L1044">
        <v>58</v>
      </c>
      <c r="M1044">
        <v>4</v>
      </c>
    </row>
    <row r="1045" spans="1:13" x14ac:dyDescent="0.25">
      <c r="A1045">
        <v>13</v>
      </c>
      <c r="B1045">
        <v>1</v>
      </c>
      <c r="K1045">
        <f t="shared" si="27"/>
        <v>1044</v>
      </c>
      <c r="L1045">
        <v>58</v>
      </c>
      <c r="M1045">
        <v>4</v>
      </c>
    </row>
    <row r="1046" spans="1:13" x14ac:dyDescent="0.25">
      <c r="A1046">
        <v>58</v>
      </c>
      <c r="B1046">
        <v>28</v>
      </c>
      <c r="K1046">
        <f t="shared" si="27"/>
        <v>1045</v>
      </c>
      <c r="L1046">
        <v>58</v>
      </c>
      <c r="M1046">
        <v>4</v>
      </c>
    </row>
    <row r="1047" spans="1:13" x14ac:dyDescent="0.25">
      <c r="A1047">
        <v>44</v>
      </c>
      <c r="B1047">
        <v>1</v>
      </c>
      <c r="K1047">
        <f t="shared" si="27"/>
        <v>1046</v>
      </c>
      <c r="L1047">
        <v>58</v>
      </c>
      <c r="M1047">
        <v>4</v>
      </c>
    </row>
    <row r="1048" spans="1:13" x14ac:dyDescent="0.25">
      <c r="A1048">
        <v>83</v>
      </c>
      <c r="B1048">
        <v>1</v>
      </c>
      <c r="K1048">
        <f t="shared" si="27"/>
        <v>1047</v>
      </c>
      <c r="L1048">
        <v>58</v>
      </c>
      <c r="M1048">
        <v>4</v>
      </c>
    </row>
    <row r="1049" spans="1:13" x14ac:dyDescent="0.25">
      <c r="A1049">
        <v>117</v>
      </c>
      <c r="B1049">
        <v>5</v>
      </c>
      <c r="K1049">
        <f t="shared" si="27"/>
        <v>1048</v>
      </c>
      <c r="L1049">
        <v>58</v>
      </c>
      <c r="M1049">
        <v>4</v>
      </c>
    </row>
    <row r="1050" spans="1:13" x14ac:dyDescent="0.25">
      <c r="A1050">
        <v>32</v>
      </c>
      <c r="B1050">
        <v>3</v>
      </c>
      <c r="K1050">
        <f t="shared" si="27"/>
        <v>1049</v>
      </c>
      <c r="L1050">
        <v>58</v>
      </c>
      <c r="M1050">
        <v>4</v>
      </c>
    </row>
    <row r="1051" spans="1:13" x14ac:dyDescent="0.25">
      <c r="A1051">
        <v>8</v>
      </c>
      <c r="B1051">
        <v>2</v>
      </c>
      <c r="K1051">
        <f t="shared" si="27"/>
        <v>1050</v>
      </c>
      <c r="L1051">
        <v>58</v>
      </c>
      <c r="M1051">
        <v>4</v>
      </c>
    </row>
    <row r="1052" spans="1:13" x14ac:dyDescent="0.25">
      <c r="A1052">
        <v>340</v>
      </c>
      <c r="B1052">
        <v>0</v>
      </c>
      <c r="K1052">
        <f t="shared" si="27"/>
        <v>1051</v>
      </c>
      <c r="L1052">
        <v>58</v>
      </c>
      <c r="M1052">
        <v>4</v>
      </c>
    </row>
    <row r="1053" spans="1:13" x14ac:dyDescent="0.25">
      <c r="A1053">
        <v>7</v>
      </c>
      <c r="B1053">
        <v>0</v>
      </c>
      <c r="K1053">
        <f t="shared" si="27"/>
        <v>1052</v>
      </c>
      <c r="L1053">
        <v>58</v>
      </c>
      <c r="M1053">
        <v>4</v>
      </c>
    </row>
    <row r="1054" spans="1:13" x14ac:dyDescent="0.25">
      <c r="A1054">
        <v>19</v>
      </c>
      <c r="B1054">
        <v>3</v>
      </c>
      <c r="K1054">
        <f t="shared" si="27"/>
        <v>1053</v>
      </c>
      <c r="L1054">
        <v>58</v>
      </c>
      <c r="M1054">
        <v>4</v>
      </c>
    </row>
    <row r="1055" spans="1:13" x14ac:dyDescent="0.25">
      <c r="A1055">
        <v>47</v>
      </c>
      <c r="B1055">
        <v>0</v>
      </c>
      <c r="K1055">
        <f t="shared" si="27"/>
        <v>1054</v>
      </c>
      <c r="L1055">
        <v>59</v>
      </c>
      <c r="M1055">
        <v>4</v>
      </c>
    </row>
    <row r="1056" spans="1:13" x14ac:dyDescent="0.25">
      <c r="A1056">
        <v>13</v>
      </c>
      <c r="B1056">
        <v>0</v>
      </c>
      <c r="K1056">
        <f t="shared" si="27"/>
        <v>1055</v>
      </c>
      <c r="L1056">
        <v>59</v>
      </c>
      <c r="M1056">
        <v>4</v>
      </c>
    </row>
    <row r="1057" spans="1:13" x14ac:dyDescent="0.25">
      <c r="A1057">
        <v>90</v>
      </c>
      <c r="B1057">
        <v>3</v>
      </c>
      <c r="K1057">
        <f t="shared" si="27"/>
        <v>1056</v>
      </c>
      <c r="L1057">
        <v>59</v>
      </c>
      <c r="M1057">
        <v>4</v>
      </c>
    </row>
    <row r="1058" spans="1:13" x14ac:dyDescent="0.25">
      <c r="A1058">
        <v>63</v>
      </c>
      <c r="B1058">
        <v>7</v>
      </c>
      <c r="K1058">
        <f t="shared" si="27"/>
        <v>1057</v>
      </c>
      <c r="L1058">
        <v>59</v>
      </c>
      <c r="M1058">
        <v>4</v>
      </c>
    </row>
    <row r="1059" spans="1:13" x14ac:dyDescent="0.25">
      <c r="A1059">
        <v>26</v>
      </c>
      <c r="B1059">
        <v>25</v>
      </c>
      <c r="K1059">
        <f t="shared" si="27"/>
        <v>1058</v>
      </c>
      <c r="L1059">
        <v>59</v>
      </c>
      <c r="M1059">
        <v>4</v>
      </c>
    </row>
    <row r="1060" spans="1:13" x14ac:dyDescent="0.25">
      <c r="A1060">
        <v>71</v>
      </c>
      <c r="B1060">
        <v>10</v>
      </c>
      <c r="K1060">
        <f t="shared" si="27"/>
        <v>1059</v>
      </c>
      <c r="L1060">
        <v>59</v>
      </c>
      <c r="M1060">
        <v>4</v>
      </c>
    </row>
    <row r="1061" spans="1:13" x14ac:dyDescent="0.25">
      <c r="A1061">
        <v>38</v>
      </c>
      <c r="B1061">
        <v>3</v>
      </c>
      <c r="K1061">
        <f t="shared" si="27"/>
        <v>1060</v>
      </c>
      <c r="L1061">
        <v>59</v>
      </c>
      <c r="M1061">
        <v>4</v>
      </c>
    </row>
    <row r="1062" spans="1:13" x14ac:dyDescent="0.25">
      <c r="A1062">
        <v>859</v>
      </c>
      <c r="B1062">
        <v>5</v>
      </c>
      <c r="K1062">
        <f t="shared" si="27"/>
        <v>1061</v>
      </c>
      <c r="L1062">
        <v>59</v>
      </c>
      <c r="M1062">
        <v>4</v>
      </c>
    </row>
    <row r="1063" spans="1:13" x14ac:dyDescent="0.25">
      <c r="A1063">
        <v>21</v>
      </c>
      <c r="B1063">
        <v>5</v>
      </c>
      <c r="K1063">
        <f t="shared" si="27"/>
        <v>1062</v>
      </c>
      <c r="L1063">
        <v>59</v>
      </c>
      <c r="M1063">
        <v>4</v>
      </c>
    </row>
    <row r="1064" spans="1:13" x14ac:dyDescent="0.25">
      <c r="A1064">
        <v>78</v>
      </c>
      <c r="B1064">
        <v>27</v>
      </c>
      <c r="K1064">
        <f t="shared" si="27"/>
        <v>1063</v>
      </c>
      <c r="L1064">
        <v>59</v>
      </c>
      <c r="M1064">
        <v>4</v>
      </c>
    </row>
    <row r="1065" spans="1:13" x14ac:dyDescent="0.25">
      <c r="A1065">
        <v>53</v>
      </c>
      <c r="B1065">
        <v>2</v>
      </c>
      <c r="K1065">
        <f t="shared" si="27"/>
        <v>1064</v>
      </c>
      <c r="L1065">
        <v>59</v>
      </c>
      <c r="M1065">
        <v>4</v>
      </c>
    </row>
    <row r="1066" spans="1:13" x14ac:dyDescent="0.25">
      <c r="A1066">
        <v>356</v>
      </c>
      <c r="B1066">
        <v>236</v>
      </c>
      <c r="K1066">
        <f t="shared" si="27"/>
        <v>1065</v>
      </c>
      <c r="L1066">
        <v>60</v>
      </c>
      <c r="M1066">
        <v>4</v>
      </c>
    </row>
    <row r="1067" spans="1:13" x14ac:dyDescent="0.25">
      <c r="A1067">
        <v>279</v>
      </c>
      <c r="B1067">
        <v>1</v>
      </c>
      <c r="K1067">
        <f t="shared" si="27"/>
        <v>1066</v>
      </c>
      <c r="L1067">
        <v>60</v>
      </c>
      <c r="M1067">
        <v>4</v>
      </c>
    </row>
    <row r="1068" spans="1:13" x14ac:dyDescent="0.25">
      <c r="A1068">
        <v>266</v>
      </c>
      <c r="B1068">
        <v>12</v>
      </c>
      <c r="K1068">
        <f t="shared" si="27"/>
        <v>1067</v>
      </c>
      <c r="L1068">
        <v>60</v>
      </c>
      <c r="M1068">
        <v>4</v>
      </c>
    </row>
    <row r="1069" spans="1:13" x14ac:dyDescent="0.25">
      <c r="A1069">
        <v>623</v>
      </c>
      <c r="B1069">
        <v>4</v>
      </c>
      <c r="K1069">
        <f t="shared" si="27"/>
        <v>1068</v>
      </c>
      <c r="L1069">
        <v>60</v>
      </c>
      <c r="M1069">
        <v>4</v>
      </c>
    </row>
    <row r="1070" spans="1:13" x14ac:dyDescent="0.25">
      <c r="A1070">
        <v>392</v>
      </c>
      <c r="B1070">
        <v>3</v>
      </c>
      <c r="K1070">
        <f t="shared" si="27"/>
        <v>1069</v>
      </c>
      <c r="L1070">
        <v>60</v>
      </c>
      <c r="M1070">
        <v>4</v>
      </c>
    </row>
    <row r="1071" spans="1:13" x14ac:dyDescent="0.25">
      <c r="A1071">
        <v>3562</v>
      </c>
      <c r="B1071">
        <v>99</v>
      </c>
      <c r="K1071">
        <f t="shared" si="27"/>
        <v>1070</v>
      </c>
      <c r="L1071">
        <v>60</v>
      </c>
      <c r="M1071">
        <v>4</v>
      </c>
    </row>
    <row r="1072" spans="1:13" x14ac:dyDescent="0.25">
      <c r="A1072">
        <v>514</v>
      </c>
      <c r="B1072">
        <v>3</v>
      </c>
      <c r="K1072">
        <f t="shared" si="27"/>
        <v>1071</v>
      </c>
      <c r="L1072">
        <v>60</v>
      </c>
      <c r="M1072">
        <v>4</v>
      </c>
    </row>
    <row r="1073" spans="1:13" x14ac:dyDescent="0.25">
      <c r="A1073">
        <v>88</v>
      </c>
      <c r="B1073">
        <v>3</v>
      </c>
      <c r="K1073">
        <f t="shared" si="27"/>
        <v>1072</v>
      </c>
      <c r="L1073">
        <v>60</v>
      </c>
      <c r="M1073">
        <v>5</v>
      </c>
    </row>
    <row r="1074" spans="1:13" x14ac:dyDescent="0.25">
      <c r="A1074">
        <v>537</v>
      </c>
      <c r="B1074">
        <v>22</v>
      </c>
      <c r="K1074">
        <f t="shared" si="27"/>
        <v>1073</v>
      </c>
      <c r="L1074">
        <v>60</v>
      </c>
      <c r="M1074">
        <v>5</v>
      </c>
    </row>
    <row r="1075" spans="1:13" x14ac:dyDescent="0.25">
      <c r="A1075">
        <v>25</v>
      </c>
      <c r="B1075">
        <v>4</v>
      </c>
      <c r="K1075">
        <f t="shared" si="27"/>
        <v>1074</v>
      </c>
      <c r="L1075">
        <v>60</v>
      </c>
      <c r="M1075">
        <v>5</v>
      </c>
    </row>
    <row r="1076" spans="1:13" x14ac:dyDescent="0.25">
      <c r="A1076">
        <v>3238</v>
      </c>
      <c r="B1076">
        <v>534</v>
      </c>
      <c r="K1076">
        <f t="shared" si="27"/>
        <v>1075</v>
      </c>
      <c r="L1076">
        <v>60</v>
      </c>
      <c r="M1076">
        <v>5</v>
      </c>
    </row>
    <row r="1077" spans="1:13" x14ac:dyDescent="0.25">
      <c r="A1077">
        <v>897</v>
      </c>
      <c r="B1077">
        <v>12</v>
      </c>
      <c r="K1077">
        <f t="shared" si="27"/>
        <v>1076</v>
      </c>
      <c r="L1077">
        <v>60</v>
      </c>
      <c r="M1077">
        <v>5</v>
      </c>
    </row>
    <row r="1078" spans="1:13" x14ac:dyDescent="0.25">
      <c r="A1078">
        <v>878</v>
      </c>
      <c r="B1078">
        <v>56</v>
      </c>
      <c r="K1078">
        <f t="shared" si="27"/>
        <v>1077</v>
      </c>
      <c r="L1078">
        <v>61</v>
      </c>
      <c r="M1078">
        <v>5</v>
      </c>
    </row>
    <row r="1079" spans="1:13" x14ac:dyDescent="0.25">
      <c r="A1079">
        <v>115</v>
      </c>
      <c r="B1079">
        <v>11</v>
      </c>
      <c r="K1079">
        <f t="shared" si="27"/>
        <v>1078</v>
      </c>
      <c r="L1079">
        <v>61</v>
      </c>
      <c r="M1079">
        <v>5</v>
      </c>
    </row>
    <row r="1080" spans="1:13" x14ac:dyDescent="0.25">
      <c r="A1080">
        <v>234</v>
      </c>
      <c r="B1080">
        <v>0</v>
      </c>
      <c r="K1080">
        <f t="shared" si="27"/>
        <v>1079</v>
      </c>
      <c r="L1080">
        <v>61</v>
      </c>
      <c r="M1080">
        <v>5</v>
      </c>
    </row>
    <row r="1081" spans="1:13" x14ac:dyDescent="0.25">
      <c r="A1081">
        <v>4330</v>
      </c>
      <c r="B1081">
        <v>12</v>
      </c>
      <c r="K1081">
        <f t="shared" si="27"/>
        <v>1080</v>
      </c>
      <c r="L1081">
        <v>61</v>
      </c>
      <c r="M1081">
        <v>5</v>
      </c>
    </row>
    <row r="1082" spans="1:13" x14ac:dyDescent="0.25">
      <c r="A1082">
        <v>651</v>
      </c>
      <c r="B1082">
        <v>5</v>
      </c>
      <c r="K1082">
        <f t="shared" si="27"/>
        <v>1081</v>
      </c>
      <c r="L1082">
        <v>61</v>
      </c>
      <c r="M1082">
        <v>5</v>
      </c>
    </row>
    <row r="1083" spans="1:13" x14ac:dyDescent="0.25">
      <c r="A1083">
        <v>251</v>
      </c>
      <c r="B1083">
        <v>24</v>
      </c>
      <c r="K1083">
        <f t="shared" si="27"/>
        <v>1082</v>
      </c>
      <c r="L1083">
        <v>61</v>
      </c>
      <c r="M1083">
        <v>5</v>
      </c>
    </row>
    <row r="1084" spans="1:13" x14ac:dyDescent="0.25">
      <c r="A1084">
        <v>263</v>
      </c>
      <c r="B1084">
        <v>89</v>
      </c>
      <c r="K1084">
        <f t="shared" si="27"/>
        <v>1083</v>
      </c>
      <c r="L1084">
        <v>61</v>
      </c>
      <c r="M1084">
        <v>5</v>
      </c>
    </row>
    <row r="1085" spans="1:13" x14ac:dyDescent="0.25">
      <c r="A1085">
        <v>28</v>
      </c>
      <c r="B1085">
        <v>1</v>
      </c>
      <c r="K1085">
        <f t="shared" si="27"/>
        <v>1084</v>
      </c>
      <c r="L1085">
        <v>61</v>
      </c>
      <c r="M1085">
        <v>5</v>
      </c>
    </row>
    <row r="1086" spans="1:13" x14ac:dyDescent="0.25">
      <c r="A1086">
        <v>721</v>
      </c>
      <c r="B1086">
        <v>55</v>
      </c>
      <c r="K1086">
        <f t="shared" si="27"/>
        <v>1085</v>
      </c>
      <c r="L1086">
        <v>61</v>
      </c>
      <c r="M1086">
        <v>5</v>
      </c>
    </row>
    <row r="1087" spans="1:13" x14ac:dyDescent="0.25">
      <c r="A1087">
        <v>50</v>
      </c>
      <c r="B1087">
        <v>2</v>
      </c>
      <c r="K1087">
        <f t="shared" si="27"/>
        <v>1086</v>
      </c>
      <c r="L1087">
        <v>61</v>
      </c>
      <c r="M1087">
        <v>5</v>
      </c>
    </row>
    <row r="1088" spans="1:13" x14ac:dyDescent="0.25">
      <c r="A1088">
        <v>73</v>
      </c>
      <c r="B1088">
        <v>0</v>
      </c>
      <c r="K1088">
        <f t="shared" si="27"/>
        <v>1087</v>
      </c>
      <c r="L1088">
        <v>61</v>
      </c>
      <c r="M1088">
        <v>5</v>
      </c>
    </row>
    <row r="1089" spans="1:13" x14ac:dyDescent="0.25">
      <c r="A1089">
        <v>27</v>
      </c>
      <c r="B1089">
        <v>4</v>
      </c>
      <c r="K1089">
        <f t="shared" si="27"/>
        <v>1088</v>
      </c>
      <c r="L1089">
        <v>61</v>
      </c>
      <c r="M1089">
        <v>5</v>
      </c>
    </row>
    <row r="1090" spans="1:13" x14ac:dyDescent="0.25">
      <c r="A1090">
        <v>34</v>
      </c>
      <c r="B1090">
        <v>6</v>
      </c>
      <c r="K1090">
        <f t="shared" si="27"/>
        <v>1089</v>
      </c>
      <c r="L1090">
        <v>61</v>
      </c>
      <c r="M1090">
        <v>5</v>
      </c>
    </row>
    <row r="1091" spans="1:13" x14ac:dyDescent="0.25">
      <c r="A1091">
        <v>7</v>
      </c>
      <c r="B1091">
        <v>4</v>
      </c>
      <c r="K1091">
        <f t="shared" ref="K1091:K1154" si="28">ROW()-1</f>
        <v>1090</v>
      </c>
      <c r="L1091">
        <v>61</v>
      </c>
      <c r="M1091">
        <v>5</v>
      </c>
    </row>
    <row r="1092" spans="1:13" x14ac:dyDescent="0.25">
      <c r="A1092">
        <v>24</v>
      </c>
      <c r="B1092">
        <v>4</v>
      </c>
      <c r="K1092">
        <f t="shared" si="28"/>
        <v>1091</v>
      </c>
      <c r="L1092">
        <v>62</v>
      </c>
      <c r="M1092">
        <v>5</v>
      </c>
    </row>
    <row r="1093" spans="1:13" x14ac:dyDescent="0.25">
      <c r="A1093">
        <v>15</v>
      </c>
      <c r="B1093">
        <v>2</v>
      </c>
      <c r="K1093">
        <f t="shared" si="28"/>
        <v>1092</v>
      </c>
      <c r="L1093">
        <v>62</v>
      </c>
      <c r="M1093">
        <v>5</v>
      </c>
    </row>
    <row r="1094" spans="1:13" x14ac:dyDescent="0.25">
      <c r="A1094">
        <v>72</v>
      </c>
      <c r="B1094">
        <v>5</v>
      </c>
      <c r="K1094">
        <f t="shared" si="28"/>
        <v>1093</v>
      </c>
      <c r="L1094">
        <v>62</v>
      </c>
      <c r="M1094">
        <v>5</v>
      </c>
    </row>
    <row r="1095" spans="1:13" x14ac:dyDescent="0.25">
      <c r="A1095">
        <v>120</v>
      </c>
      <c r="B1095">
        <v>83</v>
      </c>
      <c r="K1095">
        <f t="shared" si="28"/>
        <v>1094</v>
      </c>
      <c r="L1095">
        <v>62</v>
      </c>
      <c r="M1095">
        <v>5</v>
      </c>
    </row>
    <row r="1096" spans="1:13" x14ac:dyDescent="0.25">
      <c r="A1096">
        <v>123</v>
      </c>
      <c r="B1096">
        <v>57</v>
      </c>
      <c r="K1096">
        <f t="shared" si="28"/>
        <v>1095</v>
      </c>
      <c r="L1096">
        <v>62</v>
      </c>
      <c r="M1096">
        <v>5</v>
      </c>
    </row>
    <row r="1097" spans="1:13" x14ac:dyDescent="0.25">
      <c r="A1097">
        <v>1</v>
      </c>
      <c r="B1097">
        <v>311</v>
      </c>
      <c r="K1097">
        <f t="shared" si="28"/>
        <v>1096</v>
      </c>
      <c r="L1097">
        <v>62</v>
      </c>
      <c r="M1097">
        <v>5</v>
      </c>
    </row>
    <row r="1098" spans="1:13" x14ac:dyDescent="0.25">
      <c r="A1098">
        <v>24</v>
      </c>
      <c r="B1098">
        <v>2</v>
      </c>
      <c r="K1098">
        <f t="shared" si="28"/>
        <v>1097</v>
      </c>
      <c r="L1098">
        <v>62</v>
      </c>
      <c r="M1098">
        <v>5</v>
      </c>
    </row>
    <row r="1099" spans="1:13" x14ac:dyDescent="0.25">
      <c r="A1099">
        <v>33</v>
      </c>
      <c r="B1099">
        <v>16</v>
      </c>
      <c r="K1099">
        <f t="shared" si="28"/>
        <v>1098</v>
      </c>
      <c r="L1099">
        <v>62</v>
      </c>
      <c r="M1099">
        <v>5</v>
      </c>
    </row>
    <row r="1100" spans="1:13" x14ac:dyDescent="0.25">
      <c r="A1100">
        <v>14</v>
      </c>
      <c r="B1100">
        <v>0</v>
      </c>
      <c r="K1100">
        <f t="shared" si="28"/>
        <v>1099</v>
      </c>
      <c r="L1100">
        <v>62</v>
      </c>
      <c r="M1100">
        <v>5</v>
      </c>
    </row>
    <row r="1101" spans="1:13" x14ac:dyDescent="0.25">
      <c r="A1101">
        <v>9</v>
      </c>
      <c r="B1101">
        <v>0</v>
      </c>
      <c r="K1101">
        <f t="shared" si="28"/>
        <v>1100</v>
      </c>
      <c r="L1101">
        <v>62</v>
      </c>
      <c r="M1101">
        <v>5</v>
      </c>
    </row>
    <row r="1102" spans="1:13" x14ac:dyDescent="0.25">
      <c r="A1102">
        <v>76</v>
      </c>
      <c r="B1102">
        <v>1</v>
      </c>
      <c r="K1102">
        <f t="shared" si="28"/>
        <v>1101</v>
      </c>
      <c r="L1102">
        <v>62</v>
      </c>
      <c r="M1102">
        <v>5</v>
      </c>
    </row>
    <row r="1103" spans="1:13" x14ac:dyDescent="0.25">
      <c r="A1103">
        <v>19</v>
      </c>
      <c r="B1103">
        <v>1</v>
      </c>
      <c r="K1103">
        <f t="shared" si="28"/>
        <v>1102</v>
      </c>
      <c r="L1103">
        <v>62</v>
      </c>
      <c r="M1103">
        <v>5</v>
      </c>
    </row>
    <row r="1104" spans="1:13" x14ac:dyDescent="0.25">
      <c r="A1104">
        <v>69</v>
      </c>
      <c r="B1104">
        <v>0</v>
      </c>
      <c r="K1104">
        <f t="shared" si="28"/>
        <v>1103</v>
      </c>
      <c r="L1104">
        <v>62</v>
      </c>
      <c r="M1104">
        <v>5</v>
      </c>
    </row>
    <row r="1105" spans="1:13" x14ac:dyDescent="0.25">
      <c r="A1105">
        <v>218</v>
      </c>
      <c r="B1105">
        <v>3</v>
      </c>
      <c r="K1105">
        <f t="shared" si="28"/>
        <v>1104</v>
      </c>
      <c r="L1105">
        <v>62</v>
      </c>
      <c r="M1105">
        <v>5</v>
      </c>
    </row>
    <row r="1106" spans="1:13" x14ac:dyDescent="0.25">
      <c r="A1106">
        <v>30</v>
      </c>
      <c r="B1106">
        <v>1</v>
      </c>
      <c r="K1106">
        <f t="shared" si="28"/>
        <v>1105</v>
      </c>
      <c r="L1106">
        <v>62</v>
      </c>
      <c r="M1106">
        <v>5</v>
      </c>
    </row>
    <row r="1107" spans="1:13" x14ac:dyDescent="0.25">
      <c r="A1107">
        <v>100</v>
      </c>
      <c r="B1107">
        <v>5</v>
      </c>
      <c r="K1107">
        <f t="shared" si="28"/>
        <v>1106</v>
      </c>
      <c r="L1107">
        <v>62</v>
      </c>
      <c r="M1107">
        <v>5</v>
      </c>
    </row>
    <row r="1108" spans="1:13" x14ac:dyDescent="0.25">
      <c r="A1108">
        <v>296</v>
      </c>
      <c r="B1108">
        <v>0</v>
      </c>
      <c r="K1108">
        <f t="shared" si="28"/>
        <v>1107</v>
      </c>
      <c r="L1108">
        <v>62</v>
      </c>
      <c r="M1108">
        <v>5</v>
      </c>
    </row>
    <row r="1109" spans="1:13" x14ac:dyDescent="0.25">
      <c r="A1109">
        <v>1204</v>
      </c>
      <c r="B1109">
        <v>0</v>
      </c>
      <c r="K1109">
        <f t="shared" si="28"/>
        <v>1108</v>
      </c>
      <c r="L1109">
        <v>62</v>
      </c>
      <c r="M1109">
        <v>5</v>
      </c>
    </row>
    <row r="1110" spans="1:13" x14ac:dyDescent="0.25">
      <c r="A1110">
        <v>321</v>
      </c>
      <c r="B1110">
        <v>7</v>
      </c>
      <c r="K1110">
        <f t="shared" si="28"/>
        <v>1109</v>
      </c>
      <c r="L1110">
        <v>63</v>
      </c>
      <c r="M1110">
        <v>5</v>
      </c>
    </row>
    <row r="1111" spans="1:13" x14ac:dyDescent="0.25">
      <c r="A1111">
        <v>301</v>
      </c>
      <c r="B1111">
        <v>0</v>
      </c>
      <c r="K1111">
        <f t="shared" si="28"/>
        <v>1110</v>
      </c>
      <c r="L1111">
        <v>63</v>
      </c>
      <c r="M1111">
        <v>5</v>
      </c>
    </row>
    <row r="1112" spans="1:13" x14ac:dyDescent="0.25">
      <c r="A1112">
        <v>144</v>
      </c>
      <c r="B1112">
        <v>0</v>
      </c>
      <c r="K1112">
        <f t="shared" si="28"/>
        <v>1111</v>
      </c>
      <c r="L1112">
        <v>63</v>
      </c>
      <c r="M1112">
        <v>5</v>
      </c>
    </row>
    <row r="1113" spans="1:13" x14ac:dyDescent="0.25">
      <c r="A1113">
        <v>539</v>
      </c>
      <c r="B1113">
        <v>1</v>
      </c>
      <c r="K1113">
        <f t="shared" si="28"/>
        <v>1112</v>
      </c>
      <c r="L1113">
        <v>63</v>
      </c>
      <c r="M1113">
        <v>5</v>
      </c>
    </row>
    <row r="1114" spans="1:13" x14ac:dyDescent="0.25">
      <c r="A1114">
        <v>498</v>
      </c>
      <c r="B1114">
        <v>2</v>
      </c>
      <c r="K1114">
        <f t="shared" si="28"/>
        <v>1113</v>
      </c>
      <c r="L1114">
        <v>63</v>
      </c>
      <c r="M1114">
        <v>5</v>
      </c>
    </row>
    <row r="1115" spans="1:13" x14ac:dyDescent="0.25">
      <c r="A1115">
        <v>1113</v>
      </c>
      <c r="B1115">
        <v>0</v>
      </c>
      <c r="K1115">
        <f t="shared" si="28"/>
        <v>1114</v>
      </c>
      <c r="L1115">
        <v>63</v>
      </c>
      <c r="M1115">
        <v>5</v>
      </c>
    </row>
    <row r="1116" spans="1:13" x14ac:dyDescent="0.25">
      <c r="A1116">
        <v>988</v>
      </c>
      <c r="B1116">
        <v>0</v>
      </c>
      <c r="K1116">
        <f t="shared" si="28"/>
        <v>1115</v>
      </c>
      <c r="L1116">
        <v>63</v>
      </c>
      <c r="M1116">
        <v>5</v>
      </c>
    </row>
    <row r="1117" spans="1:13" x14ac:dyDescent="0.25">
      <c r="A1117">
        <v>391</v>
      </c>
      <c r="B1117">
        <v>0</v>
      </c>
      <c r="K1117">
        <f t="shared" si="28"/>
        <v>1116</v>
      </c>
      <c r="L1117">
        <v>63</v>
      </c>
      <c r="M1117">
        <v>5</v>
      </c>
    </row>
    <row r="1118" spans="1:13" x14ac:dyDescent="0.25">
      <c r="A1118">
        <v>28</v>
      </c>
      <c r="B1118">
        <v>3</v>
      </c>
      <c r="K1118">
        <f t="shared" si="28"/>
        <v>1117</v>
      </c>
      <c r="L1118">
        <v>63</v>
      </c>
      <c r="M1118">
        <v>5</v>
      </c>
    </row>
    <row r="1119" spans="1:13" x14ac:dyDescent="0.25">
      <c r="A1119">
        <v>147</v>
      </c>
      <c r="B1119">
        <v>1</v>
      </c>
      <c r="K1119">
        <f t="shared" si="28"/>
        <v>1118</v>
      </c>
      <c r="L1119">
        <v>63</v>
      </c>
      <c r="M1119">
        <v>5</v>
      </c>
    </row>
    <row r="1120" spans="1:13" x14ac:dyDescent="0.25">
      <c r="A1120">
        <v>680</v>
      </c>
      <c r="B1120">
        <v>0</v>
      </c>
      <c r="K1120">
        <f t="shared" si="28"/>
        <v>1119</v>
      </c>
      <c r="L1120">
        <v>63</v>
      </c>
      <c r="M1120">
        <v>5</v>
      </c>
    </row>
    <row r="1121" spans="1:13" x14ac:dyDescent="0.25">
      <c r="A1121">
        <v>983</v>
      </c>
      <c r="B1121">
        <v>2</v>
      </c>
      <c r="K1121">
        <f t="shared" si="28"/>
        <v>1120</v>
      </c>
      <c r="L1121">
        <v>63</v>
      </c>
      <c r="M1121">
        <v>5</v>
      </c>
    </row>
    <row r="1122" spans="1:13" x14ac:dyDescent="0.25">
      <c r="A1122">
        <v>79</v>
      </c>
      <c r="B1122">
        <v>0</v>
      </c>
      <c r="K1122">
        <f t="shared" si="28"/>
        <v>1121</v>
      </c>
      <c r="L1122">
        <v>64</v>
      </c>
      <c r="M1122">
        <v>5</v>
      </c>
    </row>
    <row r="1123" spans="1:13" x14ac:dyDescent="0.25">
      <c r="A1123">
        <v>426</v>
      </c>
      <c r="B1123">
        <v>0</v>
      </c>
      <c r="K1123">
        <f t="shared" si="28"/>
        <v>1122</v>
      </c>
      <c r="L1123">
        <v>64</v>
      </c>
      <c r="M1123">
        <v>5</v>
      </c>
    </row>
    <row r="1124" spans="1:13" x14ac:dyDescent="0.25">
      <c r="A1124">
        <v>96</v>
      </c>
      <c r="B1124">
        <v>0</v>
      </c>
      <c r="K1124">
        <f t="shared" si="28"/>
        <v>1123</v>
      </c>
      <c r="L1124">
        <v>64</v>
      </c>
      <c r="M1124">
        <v>5</v>
      </c>
    </row>
    <row r="1125" spans="1:13" x14ac:dyDescent="0.25">
      <c r="A1125">
        <v>163</v>
      </c>
      <c r="B1125">
        <v>27</v>
      </c>
      <c r="K1125">
        <f t="shared" si="28"/>
        <v>1124</v>
      </c>
      <c r="L1125">
        <v>64</v>
      </c>
      <c r="M1125">
        <v>5</v>
      </c>
    </row>
    <row r="1126" spans="1:13" x14ac:dyDescent="0.25">
      <c r="A1126">
        <v>2525</v>
      </c>
      <c r="B1126">
        <v>14</v>
      </c>
      <c r="K1126">
        <f t="shared" si="28"/>
        <v>1125</v>
      </c>
      <c r="L1126">
        <v>64</v>
      </c>
      <c r="M1126">
        <v>5</v>
      </c>
    </row>
    <row r="1127" spans="1:13" x14ac:dyDescent="0.25">
      <c r="A1127">
        <v>2035</v>
      </c>
      <c r="B1127">
        <v>2</v>
      </c>
      <c r="K1127">
        <f t="shared" si="28"/>
        <v>1126</v>
      </c>
      <c r="L1127">
        <v>64</v>
      </c>
      <c r="M1127">
        <v>5</v>
      </c>
    </row>
    <row r="1128" spans="1:13" x14ac:dyDescent="0.25">
      <c r="A1128">
        <v>290</v>
      </c>
      <c r="B1128">
        <v>0</v>
      </c>
      <c r="K1128">
        <f t="shared" si="28"/>
        <v>1127</v>
      </c>
      <c r="L1128">
        <v>64</v>
      </c>
      <c r="M1128">
        <v>5</v>
      </c>
    </row>
    <row r="1129" spans="1:13" x14ac:dyDescent="0.25">
      <c r="A1129">
        <v>1980</v>
      </c>
      <c r="B1129">
        <v>4</v>
      </c>
      <c r="K1129">
        <f t="shared" si="28"/>
        <v>1128</v>
      </c>
      <c r="L1129">
        <v>64</v>
      </c>
      <c r="M1129">
        <v>5</v>
      </c>
    </row>
    <row r="1130" spans="1:13" x14ac:dyDescent="0.25">
      <c r="A1130">
        <v>57</v>
      </c>
      <c r="B1130">
        <v>0</v>
      </c>
      <c r="K1130">
        <f t="shared" si="28"/>
        <v>1129</v>
      </c>
      <c r="L1130">
        <v>64</v>
      </c>
      <c r="M1130">
        <v>5</v>
      </c>
    </row>
    <row r="1131" spans="1:13" x14ac:dyDescent="0.25">
      <c r="A1131">
        <v>380</v>
      </c>
      <c r="B1131">
        <v>6</v>
      </c>
      <c r="K1131">
        <f t="shared" si="28"/>
        <v>1130</v>
      </c>
      <c r="L1131">
        <v>64</v>
      </c>
      <c r="M1131">
        <v>5</v>
      </c>
    </row>
    <row r="1132" spans="1:13" x14ac:dyDescent="0.25">
      <c r="A1132">
        <v>128</v>
      </c>
      <c r="B1132">
        <v>1</v>
      </c>
      <c r="K1132">
        <f t="shared" si="28"/>
        <v>1131</v>
      </c>
      <c r="L1132">
        <v>64</v>
      </c>
      <c r="M1132">
        <v>5</v>
      </c>
    </row>
    <row r="1133" spans="1:13" x14ac:dyDescent="0.25">
      <c r="A1133">
        <v>180</v>
      </c>
      <c r="B1133">
        <v>1</v>
      </c>
      <c r="K1133">
        <f t="shared" si="28"/>
        <v>1132</v>
      </c>
      <c r="L1133">
        <v>64</v>
      </c>
      <c r="M1133">
        <v>5</v>
      </c>
    </row>
    <row r="1134" spans="1:13" x14ac:dyDescent="0.25">
      <c r="A1134">
        <v>571</v>
      </c>
      <c r="B1134">
        <v>0</v>
      </c>
      <c r="K1134">
        <f t="shared" si="28"/>
        <v>1133</v>
      </c>
      <c r="L1134">
        <v>65</v>
      </c>
      <c r="M1134">
        <v>5</v>
      </c>
    </row>
    <row r="1135" spans="1:13" x14ac:dyDescent="0.25">
      <c r="A1135">
        <v>480</v>
      </c>
      <c r="B1135">
        <v>4</v>
      </c>
      <c r="K1135">
        <f t="shared" si="28"/>
        <v>1134</v>
      </c>
      <c r="L1135">
        <v>65</v>
      </c>
      <c r="M1135">
        <v>5</v>
      </c>
    </row>
    <row r="1136" spans="1:13" x14ac:dyDescent="0.25">
      <c r="A1136">
        <v>249</v>
      </c>
      <c r="B1136">
        <v>0</v>
      </c>
      <c r="K1136">
        <f t="shared" si="28"/>
        <v>1135</v>
      </c>
      <c r="L1136">
        <v>65</v>
      </c>
      <c r="M1136">
        <v>5</v>
      </c>
    </row>
    <row r="1137" spans="1:13" x14ac:dyDescent="0.25">
      <c r="A1137">
        <v>84</v>
      </c>
      <c r="B1137">
        <v>0</v>
      </c>
      <c r="K1137">
        <f t="shared" si="28"/>
        <v>1136</v>
      </c>
      <c r="L1137">
        <v>65</v>
      </c>
      <c r="M1137">
        <v>5</v>
      </c>
    </row>
    <row r="1138" spans="1:13" x14ac:dyDescent="0.25">
      <c r="A1138">
        <v>197</v>
      </c>
      <c r="B1138">
        <v>0</v>
      </c>
      <c r="K1138">
        <f t="shared" si="28"/>
        <v>1137</v>
      </c>
      <c r="L1138">
        <v>65</v>
      </c>
      <c r="M1138">
        <v>5</v>
      </c>
    </row>
    <row r="1139" spans="1:13" x14ac:dyDescent="0.25">
      <c r="A1139">
        <v>271</v>
      </c>
      <c r="B1139">
        <v>3</v>
      </c>
      <c r="K1139">
        <f t="shared" si="28"/>
        <v>1138</v>
      </c>
      <c r="L1139">
        <v>65</v>
      </c>
      <c r="M1139">
        <v>5</v>
      </c>
    </row>
    <row r="1140" spans="1:13" x14ac:dyDescent="0.25">
      <c r="A1140">
        <v>50</v>
      </c>
      <c r="B1140">
        <v>7</v>
      </c>
      <c r="K1140">
        <f t="shared" si="28"/>
        <v>1139</v>
      </c>
      <c r="L1140">
        <v>65</v>
      </c>
      <c r="M1140">
        <v>6</v>
      </c>
    </row>
    <row r="1141" spans="1:13" x14ac:dyDescent="0.25">
      <c r="A1141">
        <v>169</v>
      </c>
      <c r="B1141">
        <v>2</v>
      </c>
      <c r="K1141">
        <f t="shared" si="28"/>
        <v>1140</v>
      </c>
      <c r="L1141">
        <v>65</v>
      </c>
      <c r="M1141">
        <v>6</v>
      </c>
    </row>
    <row r="1142" spans="1:13" x14ac:dyDescent="0.25">
      <c r="A1142">
        <v>205</v>
      </c>
      <c r="B1142">
        <v>3</v>
      </c>
      <c r="K1142">
        <f t="shared" si="28"/>
        <v>1141</v>
      </c>
      <c r="L1142">
        <v>65</v>
      </c>
      <c r="M1142">
        <v>6</v>
      </c>
    </row>
    <row r="1143" spans="1:13" x14ac:dyDescent="0.25">
      <c r="A1143">
        <v>206</v>
      </c>
      <c r="B1143">
        <v>8</v>
      </c>
      <c r="K1143">
        <f t="shared" si="28"/>
        <v>1142</v>
      </c>
      <c r="L1143">
        <v>65</v>
      </c>
      <c r="M1143">
        <v>6</v>
      </c>
    </row>
    <row r="1144" spans="1:13" x14ac:dyDescent="0.25">
      <c r="A1144">
        <v>84</v>
      </c>
      <c r="B1144">
        <v>7</v>
      </c>
      <c r="K1144">
        <f t="shared" si="28"/>
        <v>1143</v>
      </c>
      <c r="L1144">
        <v>65</v>
      </c>
      <c r="M1144">
        <v>6</v>
      </c>
    </row>
    <row r="1145" spans="1:13" x14ac:dyDescent="0.25">
      <c r="A1145">
        <v>210</v>
      </c>
      <c r="B1145">
        <v>0</v>
      </c>
      <c r="K1145">
        <f t="shared" si="28"/>
        <v>1144</v>
      </c>
      <c r="L1145">
        <v>65</v>
      </c>
      <c r="M1145">
        <v>6</v>
      </c>
    </row>
    <row r="1146" spans="1:13" x14ac:dyDescent="0.25">
      <c r="A1146">
        <v>181</v>
      </c>
      <c r="B1146">
        <v>3</v>
      </c>
      <c r="K1146">
        <f t="shared" si="28"/>
        <v>1145</v>
      </c>
      <c r="L1146">
        <v>66</v>
      </c>
      <c r="M1146">
        <v>6</v>
      </c>
    </row>
    <row r="1147" spans="1:13" x14ac:dyDescent="0.25">
      <c r="A1147">
        <v>60</v>
      </c>
      <c r="B1147">
        <v>8</v>
      </c>
      <c r="K1147">
        <f t="shared" si="28"/>
        <v>1146</v>
      </c>
      <c r="L1147">
        <v>66</v>
      </c>
      <c r="M1147">
        <v>6</v>
      </c>
    </row>
    <row r="1148" spans="1:13" x14ac:dyDescent="0.25">
      <c r="A1148">
        <v>445</v>
      </c>
      <c r="B1148">
        <v>1</v>
      </c>
      <c r="K1148">
        <f t="shared" si="28"/>
        <v>1147</v>
      </c>
      <c r="L1148">
        <v>66</v>
      </c>
      <c r="M1148">
        <v>6</v>
      </c>
    </row>
    <row r="1149" spans="1:13" x14ac:dyDescent="0.25">
      <c r="A1149">
        <v>17</v>
      </c>
      <c r="B1149">
        <v>0</v>
      </c>
      <c r="K1149">
        <f t="shared" si="28"/>
        <v>1148</v>
      </c>
      <c r="L1149">
        <v>66</v>
      </c>
      <c r="M1149">
        <v>6</v>
      </c>
    </row>
    <row r="1150" spans="1:13" x14ac:dyDescent="0.25">
      <c r="A1150">
        <v>194</v>
      </c>
      <c r="B1150">
        <v>1</v>
      </c>
      <c r="K1150">
        <f t="shared" si="28"/>
        <v>1149</v>
      </c>
      <c r="L1150">
        <v>66</v>
      </c>
      <c r="M1150">
        <v>6</v>
      </c>
    </row>
    <row r="1151" spans="1:13" x14ac:dyDescent="0.25">
      <c r="A1151">
        <v>404</v>
      </c>
      <c r="B1151">
        <v>0</v>
      </c>
      <c r="K1151">
        <f t="shared" si="28"/>
        <v>1150</v>
      </c>
      <c r="L1151">
        <v>66</v>
      </c>
      <c r="M1151">
        <v>6</v>
      </c>
    </row>
    <row r="1152" spans="1:13" x14ac:dyDescent="0.25">
      <c r="A1152">
        <v>194</v>
      </c>
      <c r="B1152">
        <v>1</v>
      </c>
      <c r="K1152">
        <f t="shared" si="28"/>
        <v>1151</v>
      </c>
      <c r="L1152">
        <v>66</v>
      </c>
      <c r="M1152">
        <v>6</v>
      </c>
    </row>
    <row r="1153" spans="1:13" x14ac:dyDescent="0.25">
      <c r="A1153">
        <v>902</v>
      </c>
      <c r="B1153">
        <v>2</v>
      </c>
      <c r="K1153">
        <f t="shared" si="28"/>
        <v>1152</v>
      </c>
      <c r="L1153">
        <v>66</v>
      </c>
      <c r="M1153">
        <v>6</v>
      </c>
    </row>
    <row r="1154" spans="1:13" x14ac:dyDescent="0.25">
      <c r="A1154">
        <v>1670</v>
      </c>
      <c r="B1154">
        <v>0</v>
      </c>
      <c r="K1154">
        <f t="shared" si="28"/>
        <v>1153</v>
      </c>
      <c r="L1154">
        <v>67</v>
      </c>
      <c r="M1154">
        <v>6</v>
      </c>
    </row>
    <row r="1155" spans="1:13" x14ac:dyDescent="0.25">
      <c r="A1155">
        <v>1328</v>
      </c>
      <c r="B1155">
        <v>1</v>
      </c>
      <c r="K1155">
        <f t="shared" ref="K1155:K1218" si="29">ROW()-1</f>
        <v>1154</v>
      </c>
      <c r="L1155">
        <v>67</v>
      </c>
      <c r="M1155">
        <v>6</v>
      </c>
    </row>
    <row r="1156" spans="1:13" x14ac:dyDescent="0.25">
      <c r="A1156">
        <v>944</v>
      </c>
      <c r="B1156">
        <v>0</v>
      </c>
      <c r="K1156">
        <f t="shared" si="29"/>
        <v>1155</v>
      </c>
      <c r="L1156">
        <v>67</v>
      </c>
      <c r="M1156">
        <v>6</v>
      </c>
    </row>
    <row r="1157" spans="1:13" x14ac:dyDescent="0.25">
      <c r="A1157">
        <v>147</v>
      </c>
      <c r="B1157">
        <v>0</v>
      </c>
      <c r="K1157">
        <f t="shared" si="29"/>
        <v>1156</v>
      </c>
      <c r="L1157">
        <v>67</v>
      </c>
      <c r="M1157">
        <v>6</v>
      </c>
    </row>
    <row r="1158" spans="1:13" x14ac:dyDescent="0.25">
      <c r="A1158">
        <v>99</v>
      </c>
      <c r="B1158">
        <v>0</v>
      </c>
      <c r="K1158">
        <f t="shared" si="29"/>
        <v>1157</v>
      </c>
      <c r="L1158">
        <v>67</v>
      </c>
      <c r="M1158">
        <v>6</v>
      </c>
    </row>
    <row r="1159" spans="1:13" x14ac:dyDescent="0.25">
      <c r="A1159">
        <v>79</v>
      </c>
      <c r="B1159">
        <v>0</v>
      </c>
      <c r="K1159">
        <f t="shared" si="29"/>
        <v>1158</v>
      </c>
      <c r="L1159">
        <v>67</v>
      </c>
      <c r="M1159">
        <v>6</v>
      </c>
    </row>
    <row r="1160" spans="1:13" x14ac:dyDescent="0.25">
      <c r="A1160">
        <v>75</v>
      </c>
      <c r="B1160">
        <v>9</v>
      </c>
      <c r="K1160">
        <f t="shared" si="29"/>
        <v>1159</v>
      </c>
      <c r="L1160">
        <v>67</v>
      </c>
      <c r="M1160">
        <v>6</v>
      </c>
    </row>
    <row r="1161" spans="1:13" x14ac:dyDescent="0.25">
      <c r="A1161">
        <v>207</v>
      </c>
      <c r="B1161">
        <v>1</v>
      </c>
      <c r="K1161">
        <f t="shared" si="29"/>
        <v>1160</v>
      </c>
      <c r="L1161">
        <v>67</v>
      </c>
      <c r="M1161">
        <v>6</v>
      </c>
    </row>
    <row r="1162" spans="1:13" x14ac:dyDescent="0.25">
      <c r="A1162">
        <v>102</v>
      </c>
      <c r="B1162">
        <v>12</v>
      </c>
      <c r="K1162">
        <f t="shared" si="29"/>
        <v>1161</v>
      </c>
      <c r="L1162">
        <v>67</v>
      </c>
      <c r="M1162">
        <v>6</v>
      </c>
    </row>
    <row r="1163" spans="1:13" x14ac:dyDescent="0.25">
      <c r="A1163">
        <v>32</v>
      </c>
      <c r="B1163">
        <v>0</v>
      </c>
      <c r="K1163">
        <f t="shared" si="29"/>
        <v>1162</v>
      </c>
      <c r="L1163">
        <v>68</v>
      </c>
      <c r="M1163">
        <v>6</v>
      </c>
    </row>
    <row r="1164" spans="1:13" x14ac:dyDescent="0.25">
      <c r="A1164">
        <v>480</v>
      </c>
      <c r="B1164">
        <v>20</v>
      </c>
      <c r="K1164">
        <f t="shared" si="29"/>
        <v>1163</v>
      </c>
      <c r="L1164">
        <v>68</v>
      </c>
      <c r="M1164">
        <v>6</v>
      </c>
    </row>
    <row r="1165" spans="1:13" x14ac:dyDescent="0.25">
      <c r="A1165">
        <v>11</v>
      </c>
      <c r="B1165">
        <v>16</v>
      </c>
      <c r="K1165">
        <f t="shared" si="29"/>
        <v>1164</v>
      </c>
      <c r="L1165">
        <v>68</v>
      </c>
      <c r="M1165">
        <v>6</v>
      </c>
    </row>
    <row r="1166" spans="1:13" x14ac:dyDescent="0.25">
      <c r="A1166">
        <v>12</v>
      </c>
      <c r="B1166">
        <v>33</v>
      </c>
      <c r="K1166">
        <f t="shared" si="29"/>
        <v>1165</v>
      </c>
      <c r="L1166">
        <v>68</v>
      </c>
      <c r="M1166">
        <v>6</v>
      </c>
    </row>
    <row r="1167" spans="1:13" x14ac:dyDescent="0.25">
      <c r="A1167">
        <v>48</v>
      </c>
      <c r="B1167">
        <v>2</v>
      </c>
      <c r="K1167">
        <f t="shared" si="29"/>
        <v>1166</v>
      </c>
      <c r="L1167">
        <v>68</v>
      </c>
      <c r="M1167">
        <v>6</v>
      </c>
    </row>
    <row r="1168" spans="1:13" x14ac:dyDescent="0.25">
      <c r="A1168">
        <v>59</v>
      </c>
      <c r="B1168">
        <v>6</v>
      </c>
      <c r="K1168">
        <f t="shared" si="29"/>
        <v>1167</v>
      </c>
      <c r="L1168">
        <v>68</v>
      </c>
      <c r="M1168">
        <v>6</v>
      </c>
    </row>
    <row r="1169" spans="1:13" x14ac:dyDescent="0.25">
      <c r="A1169">
        <v>79</v>
      </c>
      <c r="B1169">
        <v>0</v>
      </c>
      <c r="K1169">
        <f t="shared" si="29"/>
        <v>1168</v>
      </c>
      <c r="L1169">
        <v>68</v>
      </c>
      <c r="M1169">
        <v>6</v>
      </c>
    </row>
    <row r="1170" spans="1:13" x14ac:dyDescent="0.25">
      <c r="A1170">
        <v>14</v>
      </c>
      <c r="B1170">
        <v>3</v>
      </c>
      <c r="K1170">
        <f t="shared" si="29"/>
        <v>1169</v>
      </c>
      <c r="L1170">
        <v>69</v>
      </c>
      <c r="M1170">
        <v>6</v>
      </c>
    </row>
    <row r="1171" spans="1:13" x14ac:dyDescent="0.25">
      <c r="A1171">
        <v>106</v>
      </c>
      <c r="B1171">
        <v>0</v>
      </c>
      <c r="K1171">
        <f t="shared" si="29"/>
        <v>1170</v>
      </c>
      <c r="L1171">
        <v>69</v>
      </c>
      <c r="M1171">
        <v>6</v>
      </c>
    </row>
    <row r="1172" spans="1:13" x14ac:dyDescent="0.25">
      <c r="A1172">
        <v>25</v>
      </c>
      <c r="B1172">
        <v>3</v>
      </c>
      <c r="K1172">
        <f t="shared" si="29"/>
        <v>1171</v>
      </c>
      <c r="L1172">
        <v>69</v>
      </c>
      <c r="M1172">
        <v>6</v>
      </c>
    </row>
    <row r="1173" spans="1:13" x14ac:dyDescent="0.25">
      <c r="A1173">
        <v>25</v>
      </c>
      <c r="B1173">
        <v>13</v>
      </c>
      <c r="K1173">
        <f t="shared" si="29"/>
        <v>1172</v>
      </c>
      <c r="L1173">
        <v>69</v>
      </c>
      <c r="M1173">
        <v>6</v>
      </c>
    </row>
    <row r="1174" spans="1:13" x14ac:dyDescent="0.25">
      <c r="A1174">
        <v>29</v>
      </c>
      <c r="B1174">
        <v>6</v>
      </c>
      <c r="K1174">
        <f t="shared" si="29"/>
        <v>1173</v>
      </c>
      <c r="L1174">
        <v>69</v>
      </c>
      <c r="M1174">
        <v>6</v>
      </c>
    </row>
    <row r="1175" spans="1:13" x14ac:dyDescent="0.25">
      <c r="A1175">
        <v>43</v>
      </c>
      <c r="B1175">
        <v>1</v>
      </c>
      <c r="K1175">
        <f t="shared" si="29"/>
        <v>1174</v>
      </c>
      <c r="L1175">
        <v>69</v>
      </c>
      <c r="M1175">
        <v>6</v>
      </c>
    </row>
    <row r="1176" spans="1:13" x14ac:dyDescent="0.25">
      <c r="A1176">
        <v>46</v>
      </c>
      <c r="B1176">
        <v>0</v>
      </c>
      <c r="K1176">
        <f t="shared" si="29"/>
        <v>1175</v>
      </c>
      <c r="L1176">
        <v>69</v>
      </c>
      <c r="M1176">
        <v>6</v>
      </c>
    </row>
    <row r="1177" spans="1:13" x14ac:dyDescent="0.25">
      <c r="A1177">
        <v>27</v>
      </c>
      <c r="B1177">
        <v>5</v>
      </c>
      <c r="K1177">
        <f t="shared" si="29"/>
        <v>1176</v>
      </c>
      <c r="L1177">
        <v>69</v>
      </c>
      <c r="M1177">
        <v>6</v>
      </c>
    </row>
    <row r="1178" spans="1:13" x14ac:dyDescent="0.25">
      <c r="A1178">
        <v>112</v>
      </c>
      <c r="B1178">
        <v>0</v>
      </c>
      <c r="K1178">
        <f t="shared" si="29"/>
        <v>1177</v>
      </c>
      <c r="L1178">
        <v>69</v>
      </c>
      <c r="M1178">
        <v>6</v>
      </c>
    </row>
    <row r="1179" spans="1:13" x14ac:dyDescent="0.25">
      <c r="A1179">
        <v>34</v>
      </c>
      <c r="B1179">
        <v>36</v>
      </c>
      <c r="K1179">
        <f t="shared" si="29"/>
        <v>1178</v>
      </c>
      <c r="L1179">
        <v>69</v>
      </c>
      <c r="M1179">
        <v>6</v>
      </c>
    </row>
    <row r="1180" spans="1:13" x14ac:dyDescent="0.25">
      <c r="A1180">
        <v>145</v>
      </c>
      <c r="B1180">
        <v>1</v>
      </c>
      <c r="K1180">
        <f t="shared" si="29"/>
        <v>1179</v>
      </c>
      <c r="L1180">
        <v>69</v>
      </c>
      <c r="M1180">
        <v>6</v>
      </c>
    </row>
    <row r="1181" spans="1:13" x14ac:dyDescent="0.25">
      <c r="A1181">
        <v>19</v>
      </c>
      <c r="B1181">
        <v>1</v>
      </c>
      <c r="K1181">
        <f t="shared" si="29"/>
        <v>1180</v>
      </c>
      <c r="L1181">
        <v>69</v>
      </c>
      <c r="M1181">
        <v>6</v>
      </c>
    </row>
    <row r="1182" spans="1:13" x14ac:dyDescent="0.25">
      <c r="A1182">
        <v>288</v>
      </c>
      <c r="B1182">
        <v>1</v>
      </c>
      <c r="K1182">
        <f t="shared" si="29"/>
        <v>1181</v>
      </c>
      <c r="L1182">
        <v>69</v>
      </c>
      <c r="M1182">
        <v>6</v>
      </c>
    </row>
    <row r="1183" spans="1:13" x14ac:dyDescent="0.25">
      <c r="A1183">
        <v>14</v>
      </c>
      <c r="B1183">
        <v>9</v>
      </c>
      <c r="K1183">
        <f t="shared" si="29"/>
        <v>1182</v>
      </c>
      <c r="L1183">
        <v>69</v>
      </c>
      <c r="M1183">
        <v>6</v>
      </c>
    </row>
    <row r="1184" spans="1:13" x14ac:dyDescent="0.25">
      <c r="A1184">
        <v>7</v>
      </c>
      <c r="B1184">
        <v>1</v>
      </c>
      <c r="K1184">
        <f t="shared" si="29"/>
        <v>1183</v>
      </c>
      <c r="L1184">
        <v>70</v>
      </c>
      <c r="M1184">
        <v>6</v>
      </c>
    </row>
    <row r="1185" spans="1:13" x14ac:dyDescent="0.25">
      <c r="A1185">
        <v>211</v>
      </c>
      <c r="B1185">
        <v>0</v>
      </c>
      <c r="K1185">
        <f t="shared" si="29"/>
        <v>1184</v>
      </c>
      <c r="L1185">
        <v>70</v>
      </c>
      <c r="M1185">
        <v>6</v>
      </c>
    </row>
    <row r="1186" spans="1:13" x14ac:dyDescent="0.25">
      <c r="A1186">
        <v>85</v>
      </c>
      <c r="B1186">
        <v>1</v>
      </c>
      <c r="K1186">
        <f t="shared" si="29"/>
        <v>1185</v>
      </c>
      <c r="L1186">
        <v>70</v>
      </c>
      <c r="M1186">
        <v>6</v>
      </c>
    </row>
    <row r="1187" spans="1:13" x14ac:dyDescent="0.25">
      <c r="A1187">
        <v>103</v>
      </c>
      <c r="B1187">
        <v>1</v>
      </c>
      <c r="K1187">
        <f t="shared" si="29"/>
        <v>1186</v>
      </c>
      <c r="L1187">
        <v>70</v>
      </c>
      <c r="M1187">
        <v>6</v>
      </c>
    </row>
    <row r="1188" spans="1:13" x14ac:dyDescent="0.25">
      <c r="A1188">
        <v>113</v>
      </c>
      <c r="B1188">
        <v>4</v>
      </c>
      <c r="K1188">
        <f t="shared" si="29"/>
        <v>1187</v>
      </c>
      <c r="L1188">
        <v>70</v>
      </c>
      <c r="M1188">
        <v>6</v>
      </c>
    </row>
    <row r="1189" spans="1:13" x14ac:dyDescent="0.25">
      <c r="A1189">
        <v>167</v>
      </c>
      <c r="B1189">
        <v>2</v>
      </c>
      <c r="K1189">
        <f t="shared" si="29"/>
        <v>1188</v>
      </c>
      <c r="L1189">
        <v>70</v>
      </c>
      <c r="M1189">
        <v>6</v>
      </c>
    </row>
    <row r="1190" spans="1:13" x14ac:dyDescent="0.25">
      <c r="A1190">
        <v>73</v>
      </c>
      <c r="B1190">
        <v>2</v>
      </c>
      <c r="K1190">
        <f t="shared" si="29"/>
        <v>1189</v>
      </c>
      <c r="L1190">
        <v>70</v>
      </c>
      <c r="M1190">
        <v>6</v>
      </c>
    </row>
    <row r="1191" spans="1:13" x14ac:dyDescent="0.25">
      <c r="A1191">
        <v>75</v>
      </c>
      <c r="B1191">
        <v>2</v>
      </c>
      <c r="K1191">
        <f t="shared" si="29"/>
        <v>1190</v>
      </c>
      <c r="L1191">
        <v>70</v>
      </c>
      <c r="M1191">
        <v>6</v>
      </c>
    </row>
    <row r="1192" spans="1:13" x14ac:dyDescent="0.25">
      <c r="A1192">
        <v>614</v>
      </c>
      <c r="B1192">
        <v>0</v>
      </c>
      <c r="K1192">
        <f t="shared" si="29"/>
        <v>1191</v>
      </c>
      <c r="L1192">
        <v>70</v>
      </c>
      <c r="M1192">
        <v>6</v>
      </c>
    </row>
    <row r="1193" spans="1:13" x14ac:dyDescent="0.25">
      <c r="A1193">
        <v>107</v>
      </c>
      <c r="B1193">
        <v>2</v>
      </c>
      <c r="K1193">
        <f t="shared" si="29"/>
        <v>1192</v>
      </c>
      <c r="L1193">
        <v>70</v>
      </c>
      <c r="M1193">
        <v>6</v>
      </c>
    </row>
    <row r="1194" spans="1:13" x14ac:dyDescent="0.25">
      <c r="A1194">
        <v>1224</v>
      </c>
      <c r="B1194">
        <v>4</v>
      </c>
      <c r="K1194">
        <f t="shared" si="29"/>
        <v>1193</v>
      </c>
      <c r="L1194">
        <v>70</v>
      </c>
      <c r="M1194">
        <v>6</v>
      </c>
    </row>
    <row r="1195" spans="1:13" x14ac:dyDescent="0.25">
      <c r="A1195">
        <v>104</v>
      </c>
      <c r="B1195">
        <v>2</v>
      </c>
      <c r="K1195">
        <f t="shared" si="29"/>
        <v>1194</v>
      </c>
      <c r="L1195">
        <v>70</v>
      </c>
      <c r="M1195">
        <v>6</v>
      </c>
    </row>
    <row r="1196" spans="1:13" x14ac:dyDescent="0.25">
      <c r="A1196">
        <v>79</v>
      </c>
      <c r="B1196">
        <v>0</v>
      </c>
      <c r="K1196">
        <f t="shared" si="29"/>
        <v>1195</v>
      </c>
      <c r="L1196">
        <v>70</v>
      </c>
      <c r="M1196">
        <v>6</v>
      </c>
    </row>
    <row r="1197" spans="1:13" x14ac:dyDescent="0.25">
      <c r="A1197">
        <v>157</v>
      </c>
      <c r="B1197">
        <v>1</v>
      </c>
      <c r="K1197">
        <f t="shared" si="29"/>
        <v>1196</v>
      </c>
      <c r="L1197">
        <v>70</v>
      </c>
      <c r="M1197">
        <v>6</v>
      </c>
    </row>
    <row r="1198" spans="1:13" x14ac:dyDescent="0.25">
      <c r="A1198">
        <v>50</v>
      </c>
      <c r="B1198">
        <v>0</v>
      </c>
      <c r="K1198">
        <f t="shared" si="29"/>
        <v>1197</v>
      </c>
      <c r="L1198">
        <v>70</v>
      </c>
      <c r="M1198">
        <v>6</v>
      </c>
    </row>
    <row r="1199" spans="1:13" x14ac:dyDescent="0.25">
      <c r="A1199">
        <v>64</v>
      </c>
      <c r="B1199">
        <v>2</v>
      </c>
      <c r="K1199">
        <f t="shared" si="29"/>
        <v>1198</v>
      </c>
      <c r="L1199">
        <v>70</v>
      </c>
      <c r="M1199">
        <v>6</v>
      </c>
    </row>
    <row r="1200" spans="1:13" x14ac:dyDescent="0.25">
      <c r="A1200">
        <v>200</v>
      </c>
      <c r="B1200">
        <v>7</v>
      </c>
      <c r="K1200">
        <f t="shared" si="29"/>
        <v>1199</v>
      </c>
      <c r="L1200">
        <v>70</v>
      </c>
      <c r="M1200">
        <v>6</v>
      </c>
    </row>
    <row r="1201" spans="1:13" x14ac:dyDescent="0.25">
      <c r="A1201">
        <v>22</v>
      </c>
      <c r="B1201">
        <v>5</v>
      </c>
      <c r="K1201">
        <f t="shared" si="29"/>
        <v>1200</v>
      </c>
      <c r="L1201">
        <v>71</v>
      </c>
      <c r="M1201">
        <v>6</v>
      </c>
    </row>
    <row r="1202" spans="1:13" x14ac:dyDescent="0.25">
      <c r="A1202">
        <v>163</v>
      </c>
      <c r="B1202">
        <v>0</v>
      </c>
      <c r="K1202">
        <f t="shared" si="29"/>
        <v>1201</v>
      </c>
      <c r="L1202">
        <v>71</v>
      </c>
      <c r="M1202">
        <v>6</v>
      </c>
    </row>
    <row r="1203" spans="1:13" x14ac:dyDescent="0.25">
      <c r="A1203">
        <v>77</v>
      </c>
      <c r="B1203">
        <v>0</v>
      </c>
      <c r="K1203">
        <f t="shared" si="29"/>
        <v>1202</v>
      </c>
      <c r="L1203">
        <v>71</v>
      </c>
      <c r="M1203">
        <v>6</v>
      </c>
    </row>
    <row r="1204" spans="1:13" x14ac:dyDescent="0.25">
      <c r="A1204">
        <v>89</v>
      </c>
      <c r="B1204">
        <v>0</v>
      </c>
      <c r="K1204">
        <f t="shared" si="29"/>
        <v>1203</v>
      </c>
      <c r="L1204">
        <v>71</v>
      </c>
      <c r="M1204">
        <v>7</v>
      </c>
    </row>
    <row r="1205" spans="1:13" x14ac:dyDescent="0.25">
      <c r="A1205">
        <v>3355</v>
      </c>
      <c r="B1205">
        <v>2</v>
      </c>
      <c r="K1205">
        <f t="shared" si="29"/>
        <v>1204</v>
      </c>
      <c r="L1205">
        <v>71</v>
      </c>
      <c r="M1205">
        <v>7</v>
      </c>
    </row>
    <row r="1206" spans="1:13" x14ac:dyDescent="0.25">
      <c r="A1206">
        <v>537</v>
      </c>
      <c r="B1206">
        <v>0</v>
      </c>
      <c r="K1206">
        <f t="shared" si="29"/>
        <v>1205</v>
      </c>
      <c r="L1206">
        <v>71</v>
      </c>
      <c r="M1206">
        <v>7</v>
      </c>
    </row>
    <row r="1207" spans="1:13" x14ac:dyDescent="0.25">
      <c r="A1207">
        <v>125</v>
      </c>
      <c r="B1207">
        <v>0</v>
      </c>
      <c r="K1207">
        <f t="shared" si="29"/>
        <v>1206</v>
      </c>
      <c r="L1207">
        <v>71</v>
      </c>
      <c r="M1207">
        <v>7</v>
      </c>
    </row>
    <row r="1208" spans="1:13" x14ac:dyDescent="0.25">
      <c r="A1208">
        <v>163</v>
      </c>
      <c r="B1208">
        <v>28</v>
      </c>
      <c r="K1208">
        <f t="shared" si="29"/>
        <v>1207</v>
      </c>
      <c r="L1208">
        <v>71</v>
      </c>
      <c r="M1208">
        <v>7</v>
      </c>
    </row>
    <row r="1209" spans="1:13" x14ac:dyDescent="0.25">
      <c r="A1209">
        <v>283</v>
      </c>
      <c r="B1209">
        <v>2</v>
      </c>
      <c r="K1209">
        <f t="shared" si="29"/>
        <v>1208</v>
      </c>
      <c r="L1209">
        <v>71</v>
      </c>
      <c r="M1209">
        <v>7</v>
      </c>
    </row>
    <row r="1210" spans="1:13" x14ac:dyDescent="0.25">
      <c r="A1210">
        <v>352</v>
      </c>
      <c r="B1210">
        <v>0</v>
      </c>
      <c r="K1210">
        <f t="shared" si="29"/>
        <v>1209</v>
      </c>
      <c r="L1210">
        <v>71</v>
      </c>
      <c r="M1210">
        <v>7</v>
      </c>
    </row>
    <row r="1211" spans="1:13" x14ac:dyDescent="0.25">
      <c r="A1211">
        <v>94</v>
      </c>
      <c r="B1211">
        <v>0</v>
      </c>
      <c r="K1211">
        <f t="shared" si="29"/>
        <v>1210</v>
      </c>
      <c r="L1211">
        <v>71</v>
      </c>
      <c r="M1211">
        <v>7</v>
      </c>
    </row>
    <row r="1212" spans="1:13" x14ac:dyDescent="0.25">
      <c r="A1212">
        <v>67</v>
      </c>
      <c r="B1212">
        <v>0</v>
      </c>
      <c r="K1212">
        <f t="shared" si="29"/>
        <v>1211</v>
      </c>
      <c r="L1212">
        <v>71</v>
      </c>
      <c r="M1212">
        <v>7</v>
      </c>
    </row>
    <row r="1213" spans="1:13" x14ac:dyDescent="0.25">
      <c r="A1213">
        <v>221</v>
      </c>
      <c r="B1213">
        <v>4</v>
      </c>
      <c r="K1213">
        <f t="shared" si="29"/>
        <v>1212</v>
      </c>
      <c r="L1213">
        <v>71</v>
      </c>
      <c r="M1213">
        <v>7</v>
      </c>
    </row>
    <row r="1214" spans="1:13" x14ac:dyDescent="0.25">
      <c r="A1214">
        <v>2165</v>
      </c>
      <c r="B1214">
        <v>12</v>
      </c>
      <c r="K1214">
        <f t="shared" si="29"/>
        <v>1213</v>
      </c>
      <c r="L1214">
        <v>71</v>
      </c>
      <c r="M1214">
        <v>7</v>
      </c>
    </row>
    <row r="1215" spans="1:13" x14ac:dyDescent="0.25">
      <c r="A1215">
        <v>179</v>
      </c>
      <c r="B1215">
        <v>0</v>
      </c>
      <c r="K1215">
        <f t="shared" si="29"/>
        <v>1214</v>
      </c>
      <c r="L1215">
        <v>71</v>
      </c>
      <c r="M1215">
        <v>7</v>
      </c>
    </row>
    <row r="1216" spans="1:13" x14ac:dyDescent="0.25">
      <c r="A1216">
        <v>123</v>
      </c>
      <c r="B1216">
        <v>33</v>
      </c>
      <c r="K1216">
        <f t="shared" si="29"/>
        <v>1215</v>
      </c>
      <c r="L1216">
        <v>71</v>
      </c>
      <c r="M1216">
        <v>7</v>
      </c>
    </row>
    <row r="1217" spans="1:13" x14ac:dyDescent="0.25">
      <c r="A1217">
        <v>1104</v>
      </c>
      <c r="B1217">
        <v>0</v>
      </c>
      <c r="K1217">
        <f t="shared" si="29"/>
        <v>1216</v>
      </c>
      <c r="L1217">
        <v>72</v>
      </c>
      <c r="M1217">
        <v>7</v>
      </c>
    </row>
    <row r="1218" spans="1:13" x14ac:dyDescent="0.25">
      <c r="A1218">
        <v>403</v>
      </c>
      <c r="B1218">
        <v>4</v>
      </c>
      <c r="K1218">
        <f t="shared" si="29"/>
        <v>1217</v>
      </c>
      <c r="L1218">
        <v>72</v>
      </c>
      <c r="M1218">
        <v>7</v>
      </c>
    </row>
    <row r="1219" spans="1:13" x14ac:dyDescent="0.25">
      <c r="A1219">
        <v>109</v>
      </c>
      <c r="B1219">
        <v>0</v>
      </c>
      <c r="K1219">
        <f t="shared" ref="K1219:K1282" si="30">ROW()-1</f>
        <v>1218</v>
      </c>
      <c r="L1219">
        <v>72</v>
      </c>
      <c r="M1219">
        <v>7</v>
      </c>
    </row>
    <row r="1220" spans="1:13" x14ac:dyDescent="0.25">
      <c r="A1220">
        <v>372</v>
      </c>
      <c r="B1220">
        <v>0</v>
      </c>
      <c r="K1220">
        <f t="shared" si="30"/>
        <v>1219</v>
      </c>
      <c r="L1220">
        <v>72</v>
      </c>
      <c r="M1220">
        <v>7</v>
      </c>
    </row>
    <row r="1221" spans="1:13" x14ac:dyDescent="0.25">
      <c r="A1221">
        <v>311</v>
      </c>
      <c r="B1221">
        <v>3</v>
      </c>
      <c r="K1221">
        <f t="shared" si="30"/>
        <v>1220</v>
      </c>
      <c r="L1221">
        <v>72</v>
      </c>
      <c r="M1221">
        <v>7</v>
      </c>
    </row>
    <row r="1222" spans="1:13" x14ac:dyDescent="0.25">
      <c r="A1222">
        <v>61</v>
      </c>
      <c r="B1222">
        <v>0</v>
      </c>
      <c r="K1222">
        <f t="shared" si="30"/>
        <v>1221</v>
      </c>
      <c r="L1222">
        <v>72</v>
      </c>
      <c r="M1222">
        <v>7</v>
      </c>
    </row>
    <row r="1223" spans="1:13" x14ac:dyDescent="0.25">
      <c r="A1223">
        <v>115</v>
      </c>
      <c r="B1223">
        <v>0</v>
      </c>
      <c r="K1223">
        <f t="shared" si="30"/>
        <v>1222</v>
      </c>
      <c r="L1223">
        <v>72</v>
      </c>
      <c r="M1223">
        <v>7</v>
      </c>
    </row>
    <row r="1224" spans="1:13" x14ac:dyDescent="0.25">
      <c r="A1224">
        <v>111</v>
      </c>
      <c r="B1224">
        <v>1</v>
      </c>
      <c r="K1224">
        <f t="shared" si="30"/>
        <v>1223</v>
      </c>
      <c r="L1224">
        <v>72</v>
      </c>
      <c r="M1224">
        <v>7</v>
      </c>
    </row>
    <row r="1225" spans="1:13" x14ac:dyDescent="0.25">
      <c r="A1225">
        <v>337</v>
      </c>
      <c r="B1225">
        <v>0</v>
      </c>
      <c r="K1225">
        <f t="shared" si="30"/>
        <v>1224</v>
      </c>
      <c r="L1225">
        <v>72</v>
      </c>
      <c r="M1225">
        <v>7</v>
      </c>
    </row>
    <row r="1226" spans="1:13" x14ac:dyDescent="0.25">
      <c r="A1226">
        <v>9</v>
      </c>
      <c r="B1226">
        <v>2</v>
      </c>
      <c r="K1226">
        <f t="shared" si="30"/>
        <v>1225</v>
      </c>
      <c r="L1226">
        <v>72</v>
      </c>
      <c r="M1226">
        <v>7</v>
      </c>
    </row>
    <row r="1227" spans="1:13" x14ac:dyDescent="0.25">
      <c r="A1227">
        <v>120</v>
      </c>
      <c r="B1227">
        <v>1</v>
      </c>
      <c r="K1227">
        <f t="shared" si="30"/>
        <v>1226</v>
      </c>
      <c r="L1227">
        <v>72</v>
      </c>
      <c r="M1227">
        <v>7</v>
      </c>
    </row>
    <row r="1228" spans="1:13" x14ac:dyDescent="0.25">
      <c r="A1228">
        <v>102</v>
      </c>
      <c r="B1228">
        <v>2</v>
      </c>
      <c r="K1228">
        <f t="shared" si="30"/>
        <v>1227</v>
      </c>
      <c r="L1228">
        <v>72</v>
      </c>
      <c r="M1228">
        <v>7</v>
      </c>
    </row>
    <row r="1229" spans="1:13" x14ac:dyDescent="0.25">
      <c r="A1229">
        <v>186</v>
      </c>
      <c r="B1229">
        <v>2</v>
      </c>
      <c r="K1229">
        <f t="shared" si="30"/>
        <v>1228</v>
      </c>
      <c r="L1229">
        <v>72</v>
      </c>
      <c r="M1229">
        <v>7</v>
      </c>
    </row>
    <row r="1230" spans="1:13" x14ac:dyDescent="0.25">
      <c r="A1230">
        <v>15</v>
      </c>
      <c r="B1230">
        <v>4</v>
      </c>
      <c r="K1230">
        <f t="shared" si="30"/>
        <v>1229</v>
      </c>
      <c r="L1230">
        <v>73</v>
      </c>
      <c r="M1230">
        <v>7</v>
      </c>
    </row>
    <row r="1231" spans="1:13" x14ac:dyDescent="0.25">
      <c r="A1231">
        <v>67</v>
      </c>
      <c r="B1231">
        <v>0</v>
      </c>
      <c r="K1231">
        <f t="shared" si="30"/>
        <v>1230</v>
      </c>
      <c r="L1231">
        <v>73</v>
      </c>
      <c r="M1231">
        <v>7</v>
      </c>
    </row>
    <row r="1232" spans="1:13" x14ac:dyDescent="0.25">
      <c r="A1232">
        <v>130</v>
      </c>
      <c r="B1232">
        <v>0</v>
      </c>
      <c r="K1232">
        <f t="shared" si="30"/>
        <v>1231</v>
      </c>
      <c r="L1232">
        <v>73</v>
      </c>
      <c r="M1232">
        <v>7</v>
      </c>
    </row>
    <row r="1233" spans="1:13" x14ac:dyDescent="0.25">
      <c r="A1233">
        <v>16</v>
      </c>
      <c r="B1233">
        <v>0</v>
      </c>
      <c r="K1233">
        <f t="shared" si="30"/>
        <v>1232</v>
      </c>
      <c r="L1233">
        <v>73</v>
      </c>
      <c r="M1233">
        <v>7</v>
      </c>
    </row>
    <row r="1234" spans="1:13" x14ac:dyDescent="0.25">
      <c r="A1234">
        <v>67</v>
      </c>
      <c r="B1234">
        <v>0</v>
      </c>
      <c r="K1234">
        <f t="shared" si="30"/>
        <v>1233</v>
      </c>
      <c r="L1234">
        <v>73</v>
      </c>
      <c r="M1234">
        <v>7</v>
      </c>
    </row>
    <row r="1235" spans="1:13" x14ac:dyDescent="0.25">
      <c r="A1235">
        <v>124</v>
      </c>
      <c r="B1235">
        <v>0</v>
      </c>
      <c r="K1235">
        <f t="shared" si="30"/>
        <v>1234</v>
      </c>
      <c r="L1235">
        <v>73</v>
      </c>
      <c r="M1235">
        <v>7</v>
      </c>
    </row>
    <row r="1236" spans="1:13" x14ac:dyDescent="0.25">
      <c r="A1236">
        <v>80</v>
      </c>
      <c r="B1236">
        <v>0</v>
      </c>
      <c r="K1236">
        <f t="shared" si="30"/>
        <v>1235</v>
      </c>
      <c r="L1236">
        <v>73</v>
      </c>
      <c r="M1236">
        <v>7</v>
      </c>
    </row>
    <row r="1237" spans="1:13" x14ac:dyDescent="0.25">
      <c r="A1237">
        <v>282</v>
      </c>
      <c r="B1237">
        <v>0</v>
      </c>
      <c r="K1237">
        <f t="shared" si="30"/>
        <v>1236</v>
      </c>
      <c r="L1237">
        <v>73</v>
      </c>
      <c r="M1237">
        <v>7</v>
      </c>
    </row>
    <row r="1238" spans="1:13" x14ac:dyDescent="0.25">
      <c r="A1238">
        <v>68</v>
      </c>
      <c r="B1238">
        <v>12</v>
      </c>
      <c r="K1238">
        <f t="shared" si="30"/>
        <v>1237</v>
      </c>
      <c r="L1238">
        <v>73</v>
      </c>
      <c r="M1238">
        <v>7</v>
      </c>
    </row>
    <row r="1239" spans="1:13" x14ac:dyDescent="0.25">
      <c r="A1239">
        <v>86</v>
      </c>
      <c r="B1239">
        <v>2</v>
      </c>
      <c r="K1239">
        <f t="shared" si="30"/>
        <v>1238</v>
      </c>
      <c r="L1239">
        <v>73</v>
      </c>
      <c r="M1239">
        <v>7</v>
      </c>
    </row>
    <row r="1240" spans="1:13" x14ac:dyDescent="0.25">
      <c r="A1240">
        <v>115</v>
      </c>
      <c r="B1240">
        <v>11</v>
      </c>
      <c r="K1240">
        <f t="shared" si="30"/>
        <v>1239</v>
      </c>
      <c r="L1240">
        <v>73</v>
      </c>
      <c r="M1240">
        <v>7</v>
      </c>
    </row>
    <row r="1241" spans="1:13" x14ac:dyDescent="0.25">
      <c r="A1241">
        <v>75</v>
      </c>
      <c r="B1241">
        <v>1</v>
      </c>
      <c r="K1241">
        <f t="shared" si="30"/>
        <v>1240</v>
      </c>
      <c r="L1241">
        <v>73</v>
      </c>
      <c r="M1241">
        <v>7</v>
      </c>
    </row>
    <row r="1242" spans="1:13" x14ac:dyDescent="0.25">
      <c r="A1242">
        <v>43</v>
      </c>
      <c r="B1242">
        <v>5</v>
      </c>
      <c r="K1242">
        <f t="shared" si="30"/>
        <v>1241</v>
      </c>
      <c r="L1242">
        <v>74</v>
      </c>
      <c r="M1242">
        <v>7</v>
      </c>
    </row>
    <row r="1243" spans="1:13" x14ac:dyDescent="0.25">
      <c r="A1243">
        <v>48</v>
      </c>
      <c r="B1243">
        <v>0</v>
      </c>
      <c r="K1243">
        <f t="shared" si="30"/>
        <v>1242</v>
      </c>
      <c r="L1243">
        <v>74</v>
      </c>
      <c r="M1243">
        <v>7</v>
      </c>
    </row>
    <row r="1244" spans="1:13" x14ac:dyDescent="0.25">
      <c r="A1244">
        <v>52</v>
      </c>
      <c r="B1244">
        <v>1</v>
      </c>
      <c r="K1244">
        <f t="shared" si="30"/>
        <v>1243</v>
      </c>
      <c r="L1244">
        <v>74</v>
      </c>
      <c r="M1244">
        <v>7</v>
      </c>
    </row>
    <row r="1245" spans="1:13" x14ac:dyDescent="0.25">
      <c r="A1245">
        <v>43</v>
      </c>
      <c r="B1245">
        <v>1</v>
      </c>
      <c r="K1245">
        <f t="shared" si="30"/>
        <v>1244</v>
      </c>
      <c r="L1245">
        <v>74</v>
      </c>
      <c r="M1245">
        <v>7</v>
      </c>
    </row>
    <row r="1246" spans="1:13" x14ac:dyDescent="0.25">
      <c r="A1246">
        <v>58</v>
      </c>
      <c r="B1246">
        <v>6</v>
      </c>
      <c r="K1246">
        <f t="shared" si="30"/>
        <v>1245</v>
      </c>
      <c r="L1246">
        <v>74</v>
      </c>
      <c r="M1246">
        <v>7</v>
      </c>
    </row>
    <row r="1247" spans="1:13" x14ac:dyDescent="0.25">
      <c r="A1247">
        <v>47</v>
      </c>
      <c r="B1247">
        <v>8</v>
      </c>
      <c r="K1247">
        <f t="shared" si="30"/>
        <v>1246</v>
      </c>
      <c r="L1247">
        <v>74</v>
      </c>
      <c r="M1247">
        <v>7</v>
      </c>
    </row>
    <row r="1248" spans="1:13" x14ac:dyDescent="0.25">
      <c r="A1248">
        <v>36</v>
      </c>
      <c r="B1248">
        <v>1</v>
      </c>
      <c r="K1248">
        <f t="shared" si="30"/>
        <v>1247</v>
      </c>
      <c r="L1248">
        <v>74</v>
      </c>
      <c r="M1248">
        <v>7</v>
      </c>
    </row>
    <row r="1249" spans="1:13" x14ac:dyDescent="0.25">
      <c r="A1249">
        <v>17</v>
      </c>
      <c r="B1249">
        <v>0</v>
      </c>
      <c r="K1249">
        <f t="shared" si="30"/>
        <v>1248</v>
      </c>
      <c r="L1249">
        <v>74</v>
      </c>
      <c r="M1249">
        <v>7</v>
      </c>
    </row>
    <row r="1250" spans="1:13" x14ac:dyDescent="0.25">
      <c r="A1250">
        <v>104</v>
      </c>
      <c r="B1250">
        <v>2</v>
      </c>
      <c r="K1250">
        <f t="shared" si="30"/>
        <v>1249</v>
      </c>
      <c r="L1250">
        <v>74</v>
      </c>
      <c r="M1250">
        <v>7</v>
      </c>
    </row>
    <row r="1251" spans="1:13" x14ac:dyDescent="0.25">
      <c r="A1251">
        <v>47</v>
      </c>
      <c r="B1251">
        <v>1</v>
      </c>
      <c r="K1251">
        <f t="shared" si="30"/>
        <v>1250</v>
      </c>
      <c r="L1251">
        <v>74</v>
      </c>
      <c r="M1251">
        <v>7</v>
      </c>
    </row>
    <row r="1252" spans="1:13" x14ac:dyDescent="0.25">
      <c r="A1252">
        <v>38</v>
      </c>
      <c r="B1252">
        <v>0</v>
      </c>
      <c r="K1252">
        <f t="shared" si="30"/>
        <v>1251</v>
      </c>
      <c r="L1252">
        <v>74</v>
      </c>
      <c r="M1252">
        <v>7</v>
      </c>
    </row>
    <row r="1253" spans="1:13" x14ac:dyDescent="0.25">
      <c r="A1253">
        <v>81</v>
      </c>
      <c r="B1253">
        <v>1</v>
      </c>
      <c r="K1253">
        <f t="shared" si="30"/>
        <v>1252</v>
      </c>
      <c r="L1253">
        <v>74</v>
      </c>
      <c r="M1253">
        <v>7</v>
      </c>
    </row>
    <row r="1254" spans="1:13" x14ac:dyDescent="0.25">
      <c r="A1254">
        <v>55</v>
      </c>
      <c r="B1254">
        <v>19</v>
      </c>
      <c r="K1254">
        <f t="shared" si="30"/>
        <v>1253</v>
      </c>
      <c r="L1254">
        <v>74</v>
      </c>
      <c r="M1254">
        <v>7</v>
      </c>
    </row>
    <row r="1255" spans="1:13" x14ac:dyDescent="0.25">
      <c r="A1255">
        <v>41</v>
      </c>
      <c r="B1255">
        <v>27</v>
      </c>
      <c r="K1255">
        <f t="shared" si="30"/>
        <v>1254</v>
      </c>
      <c r="L1255">
        <v>75</v>
      </c>
      <c r="M1255">
        <v>7</v>
      </c>
    </row>
    <row r="1256" spans="1:13" x14ac:dyDescent="0.25">
      <c r="A1256">
        <v>79</v>
      </c>
      <c r="B1256">
        <v>7</v>
      </c>
      <c r="K1256">
        <f t="shared" si="30"/>
        <v>1255</v>
      </c>
      <c r="L1256">
        <v>75</v>
      </c>
      <c r="M1256">
        <v>7</v>
      </c>
    </row>
    <row r="1257" spans="1:13" x14ac:dyDescent="0.25">
      <c r="A1257">
        <v>16</v>
      </c>
      <c r="B1257">
        <v>14</v>
      </c>
      <c r="K1257">
        <f t="shared" si="30"/>
        <v>1256</v>
      </c>
      <c r="L1257">
        <v>75</v>
      </c>
      <c r="M1257">
        <v>8</v>
      </c>
    </row>
    <row r="1258" spans="1:13" x14ac:dyDescent="0.25">
      <c r="A1258">
        <v>8</v>
      </c>
      <c r="B1258">
        <v>5</v>
      </c>
      <c r="K1258">
        <f t="shared" si="30"/>
        <v>1257</v>
      </c>
      <c r="L1258">
        <v>75</v>
      </c>
      <c r="M1258">
        <v>8</v>
      </c>
    </row>
    <row r="1259" spans="1:13" x14ac:dyDescent="0.25">
      <c r="A1259">
        <v>95</v>
      </c>
      <c r="B1259">
        <v>30</v>
      </c>
      <c r="K1259">
        <f t="shared" si="30"/>
        <v>1258</v>
      </c>
      <c r="L1259">
        <v>75</v>
      </c>
      <c r="M1259">
        <v>8</v>
      </c>
    </row>
    <row r="1260" spans="1:13" x14ac:dyDescent="0.25">
      <c r="A1260">
        <v>25</v>
      </c>
      <c r="B1260">
        <v>1</v>
      </c>
      <c r="K1260">
        <f t="shared" si="30"/>
        <v>1259</v>
      </c>
      <c r="L1260">
        <v>75</v>
      </c>
      <c r="M1260">
        <v>8</v>
      </c>
    </row>
    <row r="1261" spans="1:13" x14ac:dyDescent="0.25">
      <c r="A1261">
        <v>19</v>
      </c>
      <c r="B1261">
        <v>0</v>
      </c>
      <c r="K1261">
        <f t="shared" si="30"/>
        <v>1260</v>
      </c>
      <c r="L1261">
        <v>75</v>
      </c>
      <c r="M1261">
        <v>8</v>
      </c>
    </row>
    <row r="1262" spans="1:13" x14ac:dyDescent="0.25">
      <c r="A1262">
        <v>90</v>
      </c>
      <c r="B1262">
        <v>1501</v>
      </c>
      <c r="K1262">
        <f t="shared" si="30"/>
        <v>1261</v>
      </c>
      <c r="L1262">
        <v>75</v>
      </c>
      <c r="M1262">
        <v>8</v>
      </c>
    </row>
    <row r="1263" spans="1:13" x14ac:dyDescent="0.25">
      <c r="A1263">
        <v>41</v>
      </c>
      <c r="B1263">
        <v>52</v>
      </c>
      <c r="K1263">
        <f t="shared" si="30"/>
        <v>1262</v>
      </c>
      <c r="L1263">
        <v>75</v>
      </c>
      <c r="M1263">
        <v>8</v>
      </c>
    </row>
    <row r="1264" spans="1:13" x14ac:dyDescent="0.25">
      <c r="A1264">
        <v>30</v>
      </c>
      <c r="B1264">
        <v>23</v>
      </c>
      <c r="K1264">
        <f t="shared" si="30"/>
        <v>1263</v>
      </c>
      <c r="L1264">
        <v>75</v>
      </c>
      <c r="M1264">
        <v>8</v>
      </c>
    </row>
    <row r="1265" spans="1:13" x14ac:dyDescent="0.25">
      <c r="A1265">
        <v>38</v>
      </c>
      <c r="B1265">
        <v>535</v>
      </c>
      <c r="K1265">
        <f t="shared" si="30"/>
        <v>1264</v>
      </c>
      <c r="L1265">
        <v>75</v>
      </c>
      <c r="M1265">
        <v>8</v>
      </c>
    </row>
    <row r="1266" spans="1:13" x14ac:dyDescent="0.25">
      <c r="A1266">
        <v>65</v>
      </c>
      <c r="B1266">
        <v>3</v>
      </c>
      <c r="K1266">
        <f t="shared" si="30"/>
        <v>1265</v>
      </c>
      <c r="L1266">
        <v>75</v>
      </c>
      <c r="M1266">
        <v>8</v>
      </c>
    </row>
    <row r="1267" spans="1:13" x14ac:dyDescent="0.25">
      <c r="A1267">
        <v>75</v>
      </c>
      <c r="B1267">
        <v>6</v>
      </c>
      <c r="K1267">
        <f t="shared" si="30"/>
        <v>1266</v>
      </c>
      <c r="L1267">
        <v>76</v>
      </c>
      <c r="M1267">
        <v>8</v>
      </c>
    </row>
    <row r="1268" spans="1:13" x14ac:dyDescent="0.25">
      <c r="A1268">
        <v>16</v>
      </c>
      <c r="B1268">
        <v>3</v>
      </c>
      <c r="K1268">
        <f t="shared" si="30"/>
        <v>1267</v>
      </c>
      <c r="L1268">
        <v>76</v>
      </c>
      <c r="M1268">
        <v>8</v>
      </c>
    </row>
    <row r="1269" spans="1:13" x14ac:dyDescent="0.25">
      <c r="A1269">
        <v>10</v>
      </c>
      <c r="B1269">
        <v>5</v>
      </c>
      <c r="K1269">
        <f t="shared" si="30"/>
        <v>1268</v>
      </c>
      <c r="L1269">
        <v>76</v>
      </c>
      <c r="M1269">
        <v>8</v>
      </c>
    </row>
    <row r="1270" spans="1:13" x14ac:dyDescent="0.25">
      <c r="A1270">
        <v>27</v>
      </c>
      <c r="B1270">
        <v>17</v>
      </c>
      <c r="K1270">
        <f t="shared" si="30"/>
        <v>1269</v>
      </c>
      <c r="L1270">
        <v>76</v>
      </c>
      <c r="M1270">
        <v>8</v>
      </c>
    </row>
    <row r="1271" spans="1:13" x14ac:dyDescent="0.25">
      <c r="A1271">
        <v>259</v>
      </c>
      <c r="B1271">
        <v>11</v>
      </c>
      <c r="K1271">
        <f t="shared" si="30"/>
        <v>1270</v>
      </c>
      <c r="L1271">
        <v>76</v>
      </c>
      <c r="M1271">
        <v>8</v>
      </c>
    </row>
    <row r="1272" spans="1:13" x14ac:dyDescent="0.25">
      <c r="A1272">
        <v>39</v>
      </c>
      <c r="B1272">
        <v>70</v>
      </c>
      <c r="K1272">
        <f t="shared" si="30"/>
        <v>1271</v>
      </c>
      <c r="L1272">
        <v>76</v>
      </c>
      <c r="M1272">
        <v>8</v>
      </c>
    </row>
    <row r="1273" spans="1:13" x14ac:dyDescent="0.25">
      <c r="A1273">
        <v>42</v>
      </c>
      <c r="B1273">
        <v>6</v>
      </c>
      <c r="K1273">
        <f t="shared" si="30"/>
        <v>1272</v>
      </c>
      <c r="L1273">
        <v>76</v>
      </c>
      <c r="M1273">
        <v>8</v>
      </c>
    </row>
    <row r="1274" spans="1:13" x14ac:dyDescent="0.25">
      <c r="A1274">
        <v>10</v>
      </c>
      <c r="B1274">
        <v>43</v>
      </c>
      <c r="K1274">
        <f t="shared" si="30"/>
        <v>1273</v>
      </c>
      <c r="L1274">
        <v>76</v>
      </c>
      <c r="M1274">
        <v>8</v>
      </c>
    </row>
    <row r="1275" spans="1:13" x14ac:dyDescent="0.25">
      <c r="A1275">
        <v>56</v>
      </c>
      <c r="B1275">
        <v>152</v>
      </c>
      <c r="K1275">
        <f t="shared" si="30"/>
        <v>1274</v>
      </c>
      <c r="L1275">
        <v>76</v>
      </c>
      <c r="M1275">
        <v>8</v>
      </c>
    </row>
    <row r="1276" spans="1:13" x14ac:dyDescent="0.25">
      <c r="A1276">
        <v>20</v>
      </c>
      <c r="B1276">
        <v>59</v>
      </c>
      <c r="K1276">
        <f t="shared" si="30"/>
        <v>1275</v>
      </c>
      <c r="L1276">
        <v>76</v>
      </c>
      <c r="M1276">
        <v>8</v>
      </c>
    </row>
    <row r="1277" spans="1:13" x14ac:dyDescent="0.25">
      <c r="A1277">
        <v>170</v>
      </c>
      <c r="B1277">
        <v>4</v>
      </c>
      <c r="K1277">
        <f t="shared" si="30"/>
        <v>1276</v>
      </c>
      <c r="L1277">
        <v>77</v>
      </c>
      <c r="M1277">
        <v>8</v>
      </c>
    </row>
    <row r="1278" spans="1:13" x14ac:dyDescent="0.25">
      <c r="A1278">
        <v>29</v>
      </c>
      <c r="B1278">
        <v>10</v>
      </c>
      <c r="K1278">
        <f t="shared" si="30"/>
        <v>1277</v>
      </c>
      <c r="L1278">
        <v>77</v>
      </c>
      <c r="M1278">
        <v>8</v>
      </c>
    </row>
    <row r="1279" spans="1:13" x14ac:dyDescent="0.25">
      <c r="A1279">
        <v>132</v>
      </c>
      <c r="B1279">
        <v>5</v>
      </c>
      <c r="K1279">
        <f t="shared" si="30"/>
        <v>1278</v>
      </c>
      <c r="L1279">
        <v>77</v>
      </c>
      <c r="M1279">
        <v>8</v>
      </c>
    </row>
    <row r="1280" spans="1:13" x14ac:dyDescent="0.25">
      <c r="A1280">
        <v>27</v>
      </c>
      <c r="B1280">
        <v>60</v>
      </c>
      <c r="K1280">
        <f t="shared" si="30"/>
        <v>1279</v>
      </c>
      <c r="L1280">
        <v>77</v>
      </c>
      <c r="M1280">
        <v>8</v>
      </c>
    </row>
    <row r="1281" spans="1:13" x14ac:dyDescent="0.25">
      <c r="A1281">
        <v>26</v>
      </c>
      <c r="B1281">
        <v>84</v>
      </c>
      <c r="K1281">
        <f t="shared" si="30"/>
        <v>1280</v>
      </c>
      <c r="L1281">
        <v>77</v>
      </c>
      <c r="M1281">
        <v>8</v>
      </c>
    </row>
    <row r="1282" spans="1:13" x14ac:dyDescent="0.25">
      <c r="A1282">
        <v>43</v>
      </c>
      <c r="B1282">
        <v>47</v>
      </c>
      <c r="K1282">
        <f t="shared" si="30"/>
        <v>1281</v>
      </c>
      <c r="L1282">
        <v>77</v>
      </c>
      <c r="M1282">
        <v>8</v>
      </c>
    </row>
    <row r="1283" spans="1:13" x14ac:dyDescent="0.25">
      <c r="A1283">
        <v>80</v>
      </c>
      <c r="B1283">
        <v>66</v>
      </c>
      <c r="K1283">
        <f t="shared" ref="K1283:K1346" si="31">ROW()-1</f>
        <v>1282</v>
      </c>
      <c r="L1283">
        <v>77</v>
      </c>
      <c r="M1283">
        <v>8</v>
      </c>
    </row>
    <row r="1284" spans="1:13" x14ac:dyDescent="0.25">
      <c r="A1284">
        <v>33</v>
      </c>
      <c r="B1284">
        <v>171</v>
      </c>
      <c r="K1284">
        <f t="shared" si="31"/>
        <v>1283</v>
      </c>
      <c r="L1284">
        <v>77</v>
      </c>
      <c r="M1284">
        <v>8</v>
      </c>
    </row>
    <row r="1285" spans="1:13" x14ac:dyDescent="0.25">
      <c r="A1285">
        <v>71</v>
      </c>
      <c r="B1285">
        <v>29</v>
      </c>
      <c r="K1285">
        <f t="shared" si="31"/>
        <v>1284</v>
      </c>
      <c r="L1285">
        <v>78</v>
      </c>
      <c r="M1285">
        <v>8</v>
      </c>
    </row>
    <row r="1286" spans="1:13" x14ac:dyDescent="0.25">
      <c r="A1286">
        <v>81</v>
      </c>
      <c r="B1286">
        <v>9</v>
      </c>
      <c r="K1286">
        <f t="shared" si="31"/>
        <v>1285</v>
      </c>
      <c r="L1286">
        <v>78</v>
      </c>
      <c r="M1286">
        <v>8</v>
      </c>
    </row>
    <row r="1287" spans="1:13" x14ac:dyDescent="0.25">
      <c r="A1287">
        <v>76</v>
      </c>
      <c r="B1287">
        <v>27</v>
      </c>
      <c r="K1287">
        <f t="shared" si="31"/>
        <v>1286</v>
      </c>
      <c r="L1287">
        <v>78</v>
      </c>
      <c r="M1287">
        <v>8</v>
      </c>
    </row>
    <row r="1288" spans="1:13" x14ac:dyDescent="0.25">
      <c r="A1288">
        <v>48</v>
      </c>
      <c r="B1288">
        <v>2</v>
      </c>
      <c r="K1288">
        <f t="shared" si="31"/>
        <v>1287</v>
      </c>
      <c r="L1288">
        <v>78</v>
      </c>
      <c r="M1288">
        <v>8</v>
      </c>
    </row>
    <row r="1289" spans="1:13" x14ac:dyDescent="0.25">
      <c r="A1289">
        <v>61</v>
      </c>
      <c r="B1289">
        <v>3</v>
      </c>
      <c r="K1289">
        <f t="shared" si="31"/>
        <v>1288</v>
      </c>
      <c r="L1289">
        <v>78</v>
      </c>
      <c r="M1289">
        <v>8</v>
      </c>
    </row>
    <row r="1290" spans="1:13" x14ac:dyDescent="0.25">
      <c r="A1290">
        <v>60</v>
      </c>
      <c r="B1290">
        <v>4</v>
      </c>
      <c r="K1290">
        <f t="shared" si="31"/>
        <v>1289</v>
      </c>
      <c r="L1290">
        <v>78</v>
      </c>
      <c r="M1290">
        <v>8</v>
      </c>
    </row>
    <row r="1291" spans="1:13" x14ac:dyDescent="0.25">
      <c r="A1291">
        <v>136</v>
      </c>
      <c r="B1291">
        <v>2</v>
      </c>
      <c r="K1291">
        <f t="shared" si="31"/>
        <v>1290</v>
      </c>
      <c r="L1291">
        <v>78</v>
      </c>
      <c r="M1291">
        <v>8</v>
      </c>
    </row>
    <row r="1292" spans="1:13" x14ac:dyDescent="0.25">
      <c r="A1292">
        <v>14</v>
      </c>
      <c r="B1292">
        <v>20</v>
      </c>
      <c r="K1292">
        <f t="shared" si="31"/>
        <v>1291</v>
      </c>
      <c r="L1292">
        <v>78</v>
      </c>
      <c r="M1292">
        <v>8</v>
      </c>
    </row>
    <row r="1293" spans="1:13" x14ac:dyDescent="0.25">
      <c r="A1293">
        <v>78</v>
      </c>
      <c r="B1293">
        <v>3</v>
      </c>
      <c r="K1293">
        <f t="shared" si="31"/>
        <v>1292</v>
      </c>
      <c r="L1293">
        <v>78</v>
      </c>
      <c r="M1293">
        <v>8</v>
      </c>
    </row>
    <row r="1294" spans="1:13" x14ac:dyDescent="0.25">
      <c r="A1294">
        <v>4</v>
      </c>
      <c r="B1294">
        <v>4</v>
      </c>
      <c r="K1294">
        <f t="shared" si="31"/>
        <v>1293</v>
      </c>
      <c r="L1294">
        <v>78</v>
      </c>
      <c r="M1294">
        <v>8</v>
      </c>
    </row>
    <row r="1295" spans="1:13" x14ac:dyDescent="0.25">
      <c r="A1295">
        <v>11</v>
      </c>
      <c r="B1295">
        <v>1</v>
      </c>
      <c r="K1295">
        <f t="shared" si="31"/>
        <v>1294</v>
      </c>
      <c r="L1295">
        <v>78</v>
      </c>
      <c r="M1295">
        <v>8</v>
      </c>
    </row>
    <row r="1296" spans="1:13" x14ac:dyDescent="0.25">
      <c r="A1296">
        <v>185</v>
      </c>
      <c r="B1296">
        <v>0</v>
      </c>
      <c r="K1296">
        <f t="shared" si="31"/>
        <v>1295</v>
      </c>
      <c r="L1296">
        <v>78</v>
      </c>
      <c r="M1296">
        <v>8</v>
      </c>
    </row>
    <row r="1297" spans="1:13" x14ac:dyDescent="0.25">
      <c r="A1297">
        <v>59</v>
      </c>
      <c r="B1297">
        <v>0</v>
      </c>
      <c r="K1297">
        <f t="shared" si="31"/>
        <v>1296</v>
      </c>
      <c r="L1297">
        <v>78</v>
      </c>
      <c r="M1297">
        <v>8</v>
      </c>
    </row>
    <row r="1298" spans="1:13" x14ac:dyDescent="0.25">
      <c r="A1298">
        <v>27</v>
      </c>
      <c r="B1298">
        <v>14</v>
      </c>
      <c r="K1298">
        <f t="shared" si="31"/>
        <v>1297</v>
      </c>
      <c r="L1298">
        <v>79</v>
      </c>
      <c r="M1298">
        <v>8</v>
      </c>
    </row>
    <row r="1299" spans="1:13" x14ac:dyDescent="0.25">
      <c r="A1299">
        <v>63</v>
      </c>
      <c r="B1299">
        <v>1</v>
      </c>
      <c r="K1299">
        <f t="shared" si="31"/>
        <v>1298</v>
      </c>
      <c r="L1299">
        <v>79</v>
      </c>
      <c r="M1299">
        <v>8</v>
      </c>
    </row>
    <row r="1300" spans="1:13" x14ac:dyDescent="0.25">
      <c r="A1300">
        <v>13</v>
      </c>
      <c r="B1300">
        <v>118</v>
      </c>
      <c r="K1300">
        <f t="shared" si="31"/>
        <v>1299</v>
      </c>
      <c r="L1300">
        <v>79</v>
      </c>
      <c r="M1300">
        <v>8</v>
      </c>
    </row>
    <row r="1301" spans="1:13" x14ac:dyDescent="0.25">
      <c r="A1301">
        <v>13</v>
      </c>
      <c r="B1301">
        <v>2</v>
      </c>
      <c r="K1301">
        <f t="shared" si="31"/>
        <v>1300</v>
      </c>
      <c r="L1301">
        <v>79</v>
      </c>
      <c r="M1301">
        <v>8</v>
      </c>
    </row>
    <row r="1302" spans="1:13" x14ac:dyDescent="0.25">
      <c r="A1302">
        <v>57</v>
      </c>
      <c r="B1302">
        <v>1</v>
      </c>
      <c r="K1302">
        <f t="shared" si="31"/>
        <v>1301</v>
      </c>
      <c r="L1302">
        <v>79</v>
      </c>
      <c r="M1302">
        <v>8</v>
      </c>
    </row>
    <row r="1303" spans="1:13" x14ac:dyDescent="0.25">
      <c r="A1303">
        <v>61</v>
      </c>
      <c r="B1303">
        <v>3</v>
      </c>
      <c r="K1303">
        <f t="shared" si="31"/>
        <v>1302</v>
      </c>
      <c r="L1303">
        <v>79</v>
      </c>
      <c r="M1303">
        <v>9</v>
      </c>
    </row>
    <row r="1304" spans="1:13" x14ac:dyDescent="0.25">
      <c r="A1304">
        <v>65</v>
      </c>
      <c r="B1304">
        <v>1</v>
      </c>
      <c r="K1304">
        <f t="shared" si="31"/>
        <v>1303</v>
      </c>
      <c r="L1304">
        <v>79</v>
      </c>
      <c r="M1304">
        <v>9</v>
      </c>
    </row>
    <row r="1305" spans="1:13" x14ac:dyDescent="0.25">
      <c r="A1305">
        <v>134</v>
      </c>
      <c r="B1305">
        <v>3</v>
      </c>
      <c r="K1305">
        <f t="shared" si="31"/>
        <v>1304</v>
      </c>
      <c r="L1305">
        <v>79</v>
      </c>
      <c r="M1305">
        <v>9</v>
      </c>
    </row>
    <row r="1306" spans="1:13" x14ac:dyDescent="0.25">
      <c r="A1306">
        <v>37</v>
      </c>
      <c r="B1306">
        <v>38</v>
      </c>
      <c r="K1306">
        <f t="shared" si="31"/>
        <v>1305</v>
      </c>
      <c r="L1306">
        <v>79</v>
      </c>
      <c r="M1306">
        <v>9</v>
      </c>
    </row>
    <row r="1307" spans="1:13" x14ac:dyDescent="0.25">
      <c r="A1307">
        <v>37</v>
      </c>
      <c r="B1307">
        <v>52</v>
      </c>
      <c r="K1307">
        <f t="shared" si="31"/>
        <v>1306</v>
      </c>
      <c r="L1307">
        <v>79</v>
      </c>
      <c r="M1307">
        <v>9</v>
      </c>
    </row>
    <row r="1308" spans="1:13" x14ac:dyDescent="0.25">
      <c r="A1308">
        <v>150</v>
      </c>
      <c r="B1308">
        <v>2</v>
      </c>
      <c r="K1308">
        <f t="shared" si="31"/>
        <v>1307</v>
      </c>
      <c r="L1308">
        <v>79</v>
      </c>
      <c r="M1308">
        <v>9</v>
      </c>
    </row>
    <row r="1309" spans="1:13" x14ac:dyDescent="0.25">
      <c r="A1309">
        <v>56</v>
      </c>
      <c r="B1309">
        <v>0</v>
      </c>
      <c r="K1309">
        <f t="shared" si="31"/>
        <v>1308</v>
      </c>
      <c r="L1309">
        <v>80</v>
      </c>
      <c r="M1309">
        <v>9</v>
      </c>
    </row>
    <row r="1310" spans="1:13" x14ac:dyDescent="0.25">
      <c r="A1310">
        <v>18</v>
      </c>
      <c r="B1310">
        <v>4</v>
      </c>
      <c r="K1310">
        <f t="shared" si="31"/>
        <v>1309</v>
      </c>
      <c r="L1310">
        <v>80</v>
      </c>
      <c r="M1310">
        <v>9</v>
      </c>
    </row>
    <row r="1311" spans="1:13" x14ac:dyDescent="0.25">
      <c r="A1311">
        <v>60</v>
      </c>
      <c r="B1311">
        <v>4</v>
      </c>
      <c r="K1311">
        <f t="shared" si="31"/>
        <v>1310</v>
      </c>
      <c r="L1311">
        <v>80</v>
      </c>
      <c r="M1311">
        <v>9</v>
      </c>
    </row>
    <row r="1312" spans="1:13" x14ac:dyDescent="0.25">
      <c r="A1312">
        <v>67</v>
      </c>
      <c r="B1312">
        <v>18</v>
      </c>
      <c r="K1312">
        <f t="shared" si="31"/>
        <v>1311</v>
      </c>
      <c r="L1312">
        <v>80</v>
      </c>
      <c r="M1312">
        <v>9</v>
      </c>
    </row>
    <row r="1313" spans="1:13" x14ac:dyDescent="0.25">
      <c r="A1313">
        <v>35</v>
      </c>
      <c r="B1313">
        <v>0</v>
      </c>
      <c r="K1313">
        <f t="shared" si="31"/>
        <v>1312</v>
      </c>
      <c r="L1313">
        <v>80</v>
      </c>
      <c r="M1313">
        <v>9</v>
      </c>
    </row>
    <row r="1314" spans="1:13" x14ac:dyDescent="0.25">
      <c r="A1314">
        <v>34</v>
      </c>
      <c r="B1314">
        <v>22</v>
      </c>
      <c r="K1314">
        <f t="shared" si="31"/>
        <v>1313</v>
      </c>
      <c r="L1314">
        <v>80</v>
      </c>
      <c r="M1314">
        <v>9</v>
      </c>
    </row>
    <row r="1315" spans="1:13" x14ac:dyDescent="0.25">
      <c r="A1315">
        <v>36</v>
      </c>
      <c r="B1315">
        <v>49</v>
      </c>
      <c r="K1315">
        <f t="shared" si="31"/>
        <v>1314</v>
      </c>
      <c r="L1315">
        <v>80</v>
      </c>
      <c r="M1315">
        <v>9</v>
      </c>
    </row>
    <row r="1316" spans="1:13" x14ac:dyDescent="0.25">
      <c r="A1316">
        <v>18</v>
      </c>
      <c r="B1316">
        <v>19</v>
      </c>
      <c r="K1316">
        <f t="shared" si="31"/>
        <v>1315</v>
      </c>
      <c r="L1316">
        <v>80</v>
      </c>
      <c r="M1316">
        <v>9</v>
      </c>
    </row>
    <row r="1317" spans="1:13" x14ac:dyDescent="0.25">
      <c r="A1317">
        <v>25</v>
      </c>
      <c r="B1317">
        <v>4</v>
      </c>
      <c r="K1317">
        <f t="shared" si="31"/>
        <v>1316</v>
      </c>
      <c r="L1317">
        <v>81</v>
      </c>
      <c r="M1317">
        <v>9</v>
      </c>
    </row>
    <row r="1318" spans="1:13" x14ac:dyDescent="0.25">
      <c r="A1318">
        <v>21</v>
      </c>
      <c r="B1318">
        <v>4</v>
      </c>
      <c r="K1318">
        <f t="shared" si="31"/>
        <v>1317</v>
      </c>
      <c r="L1318">
        <v>81</v>
      </c>
      <c r="M1318">
        <v>9</v>
      </c>
    </row>
    <row r="1319" spans="1:13" x14ac:dyDescent="0.25">
      <c r="A1319">
        <v>151</v>
      </c>
      <c r="B1319">
        <v>2</v>
      </c>
      <c r="K1319">
        <f t="shared" si="31"/>
        <v>1318</v>
      </c>
      <c r="L1319">
        <v>81</v>
      </c>
      <c r="M1319">
        <v>9</v>
      </c>
    </row>
    <row r="1320" spans="1:13" x14ac:dyDescent="0.25">
      <c r="A1320">
        <v>489</v>
      </c>
      <c r="B1320">
        <v>0</v>
      </c>
      <c r="K1320">
        <f t="shared" si="31"/>
        <v>1319</v>
      </c>
      <c r="L1320">
        <v>81</v>
      </c>
      <c r="M1320">
        <v>9</v>
      </c>
    </row>
    <row r="1321" spans="1:13" x14ac:dyDescent="0.25">
      <c r="A1321">
        <v>50</v>
      </c>
      <c r="B1321">
        <v>0</v>
      </c>
      <c r="K1321">
        <f t="shared" si="31"/>
        <v>1320</v>
      </c>
      <c r="L1321">
        <v>81</v>
      </c>
      <c r="M1321">
        <v>9</v>
      </c>
    </row>
    <row r="1322" spans="1:13" x14ac:dyDescent="0.25">
      <c r="A1322">
        <v>321</v>
      </c>
      <c r="B1322">
        <v>14</v>
      </c>
      <c r="K1322">
        <f t="shared" si="31"/>
        <v>1321</v>
      </c>
      <c r="L1322">
        <v>81</v>
      </c>
      <c r="M1322">
        <v>9</v>
      </c>
    </row>
    <row r="1323" spans="1:13" x14ac:dyDescent="0.25">
      <c r="A1323">
        <v>1762</v>
      </c>
      <c r="B1323">
        <v>8</v>
      </c>
      <c r="K1323">
        <f t="shared" si="31"/>
        <v>1322</v>
      </c>
      <c r="L1323">
        <v>81</v>
      </c>
      <c r="M1323">
        <v>9</v>
      </c>
    </row>
    <row r="1324" spans="1:13" x14ac:dyDescent="0.25">
      <c r="A1324">
        <v>385</v>
      </c>
      <c r="B1324">
        <v>0</v>
      </c>
      <c r="K1324">
        <f t="shared" si="31"/>
        <v>1323</v>
      </c>
      <c r="L1324">
        <v>81</v>
      </c>
      <c r="M1324">
        <v>9</v>
      </c>
    </row>
    <row r="1325" spans="1:13" x14ac:dyDescent="0.25">
      <c r="A1325">
        <v>398</v>
      </c>
      <c r="B1325">
        <v>15</v>
      </c>
      <c r="K1325">
        <f t="shared" si="31"/>
        <v>1324</v>
      </c>
      <c r="L1325">
        <v>81</v>
      </c>
      <c r="M1325">
        <v>9</v>
      </c>
    </row>
    <row r="1326" spans="1:13" x14ac:dyDescent="0.25">
      <c r="A1326">
        <v>304</v>
      </c>
      <c r="B1326">
        <v>33</v>
      </c>
      <c r="K1326">
        <f t="shared" si="31"/>
        <v>1325</v>
      </c>
      <c r="L1326">
        <v>81</v>
      </c>
      <c r="M1326">
        <v>9</v>
      </c>
    </row>
    <row r="1327" spans="1:13" x14ac:dyDescent="0.25">
      <c r="A1327">
        <v>676</v>
      </c>
      <c r="B1327">
        <v>2</v>
      </c>
      <c r="K1327">
        <f t="shared" si="31"/>
        <v>1326</v>
      </c>
      <c r="L1327">
        <v>82</v>
      </c>
      <c r="M1327">
        <v>9</v>
      </c>
    </row>
    <row r="1328" spans="1:13" x14ac:dyDescent="0.25">
      <c r="A1328">
        <v>577</v>
      </c>
      <c r="B1328">
        <v>6</v>
      </c>
      <c r="K1328">
        <f t="shared" si="31"/>
        <v>1327</v>
      </c>
      <c r="L1328">
        <v>82</v>
      </c>
      <c r="M1328">
        <v>9</v>
      </c>
    </row>
    <row r="1329" spans="1:13" x14ac:dyDescent="0.25">
      <c r="A1329">
        <v>3663</v>
      </c>
      <c r="B1329">
        <v>2</v>
      </c>
      <c r="K1329">
        <f t="shared" si="31"/>
        <v>1328</v>
      </c>
      <c r="L1329">
        <v>82</v>
      </c>
      <c r="M1329">
        <v>9</v>
      </c>
    </row>
    <row r="1330" spans="1:13" x14ac:dyDescent="0.25">
      <c r="A1330">
        <v>294</v>
      </c>
      <c r="B1330">
        <v>0</v>
      </c>
      <c r="K1330">
        <f t="shared" si="31"/>
        <v>1329</v>
      </c>
      <c r="L1330">
        <v>82</v>
      </c>
      <c r="M1330">
        <v>9</v>
      </c>
    </row>
    <row r="1331" spans="1:13" x14ac:dyDescent="0.25">
      <c r="A1331">
        <v>28</v>
      </c>
      <c r="B1331">
        <v>4</v>
      </c>
      <c r="K1331">
        <f t="shared" si="31"/>
        <v>1330</v>
      </c>
      <c r="L1331">
        <v>82</v>
      </c>
      <c r="M1331">
        <v>9</v>
      </c>
    </row>
    <row r="1332" spans="1:13" x14ac:dyDescent="0.25">
      <c r="A1332">
        <v>100</v>
      </c>
      <c r="B1332">
        <v>1</v>
      </c>
      <c r="K1332">
        <f t="shared" si="31"/>
        <v>1331</v>
      </c>
      <c r="L1332">
        <v>82</v>
      </c>
      <c r="M1332">
        <v>9</v>
      </c>
    </row>
    <row r="1333" spans="1:13" x14ac:dyDescent="0.25">
      <c r="A1333">
        <v>72</v>
      </c>
      <c r="B1333">
        <v>3</v>
      </c>
      <c r="K1333">
        <f t="shared" si="31"/>
        <v>1332</v>
      </c>
      <c r="L1333">
        <v>82</v>
      </c>
      <c r="M1333">
        <v>9</v>
      </c>
    </row>
    <row r="1334" spans="1:13" x14ac:dyDescent="0.25">
      <c r="A1334">
        <v>238</v>
      </c>
      <c r="B1334">
        <v>4</v>
      </c>
      <c r="K1334">
        <f t="shared" si="31"/>
        <v>1333</v>
      </c>
      <c r="L1334">
        <v>82</v>
      </c>
      <c r="M1334">
        <v>9</v>
      </c>
    </row>
    <row r="1335" spans="1:13" x14ac:dyDescent="0.25">
      <c r="A1335">
        <v>159</v>
      </c>
      <c r="B1335">
        <v>0</v>
      </c>
      <c r="K1335">
        <f t="shared" si="31"/>
        <v>1334</v>
      </c>
      <c r="L1335">
        <v>82</v>
      </c>
      <c r="M1335">
        <v>9</v>
      </c>
    </row>
    <row r="1336" spans="1:13" x14ac:dyDescent="0.25">
      <c r="A1336">
        <v>77</v>
      </c>
      <c r="B1336">
        <v>4</v>
      </c>
      <c r="K1336">
        <f t="shared" si="31"/>
        <v>1335</v>
      </c>
      <c r="L1336">
        <v>83</v>
      </c>
      <c r="M1336">
        <v>9</v>
      </c>
    </row>
    <row r="1337" spans="1:13" x14ac:dyDescent="0.25">
      <c r="A1337">
        <v>53</v>
      </c>
      <c r="B1337">
        <v>3</v>
      </c>
      <c r="K1337">
        <f t="shared" si="31"/>
        <v>1336</v>
      </c>
      <c r="L1337">
        <v>83</v>
      </c>
      <c r="M1337">
        <v>9</v>
      </c>
    </row>
    <row r="1338" spans="1:13" x14ac:dyDescent="0.25">
      <c r="A1338">
        <v>1251</v>
      </c>
      <c r="B1338">
        <v>34</v>
      </c>
      <c r="K1338">
        <f t="shared" si="31"/>
        <v>1337</v>
      </c>
      <c r="L1338">
        <v>83</v>
      </c>
      <c r="M1338">
        <v>9</v>
      </c>
    </row>
    <row r="1339" spans="1:13" x14ac:dyDescent="0.25">
      <c r="A1339">
        <v>465</v>
      </c>
      <c r="B1339">
        <v>2</v>
      </c>
      <c r="K1339">
        <f t="shared" si="31"/>
        <v>1338</v>
      </c>
      <c r="L1339">
        <v>83</v>
      </c>
      <c r="M1339">
        <v>9</v>
      </c>
    </row>
    <row r="1340" spans="1:13" x14ac:dyDescent="0.25">
      <c r="A1340">
        <v>74</v>
      </c>
      <c r="B1340">
        <v>33</v>
      </c>
      <c r="K1340">
        <f t="shared" si="31"/>
        <v>1339</v>
      </c>
      <c r="L1340">
        <v>83</v>
      </c>
      <c r="M1340">
        <v>9</v>
      </c>
    </row>
    <row r="1341" spans="1:13" x14ac:dyDescent="0.25">
      <c r="A1341">
        <v>62</v>
      </c>
      <c r="B1341">
        <v>0</v>
      </c>
      <c r="K1341">
        <f t="shared" si="31"/>
        <v>1340</v>
      </c>
      <c r="L1341">
        <v>83</v>
      </c>
      <c r="M1341">
        <v>9</v>
      </c>
    </row>
    <row r="1342" spans="1:13" x14ac:dyDescent="0.25">
      <c r="A1342">
        <v>3468</v>
      </c>
      <c r="B1342">
        <v>0</v>
      </c>
      <c r="K1342">
        <f t="shared" si="31"/>
        <v>1341</v>
      </c>
      <c r="L1342">
        <v>83</v>
      </c>
      <c r="M1342">
        <v>9</v>
      </c>
    </row>
    <row r="1343" spans="1:13" x14ac:dyDescent="0.25">
      <c r="A1343">
        <v>52</v>
      </c>
      <c r="B1343">
        <v>1</v>
      </c>
      <c r="K1343">
        <f t="shared" si="31"/>
        <v>1342</v>
      </c>
      <c r="L1343">
        <v>83</v>
      </c>
      <c r="M1343">
        <v>9</v>
      </c>
    </row>
    <row r="1344" spans="1:13" x14ac:dyDescent="0.25">
      <c r="A1344">
        <v>50</v>
      </c>
      <c r="B1344">
        <v>13</v>
      </c>
      <c r="K1344">
        <f t="shared" si="31"/>
        <v>1343</v>
      </c>
      <c r="L1344">
        <v>84</v>
      </c>
      <c r="M1344">
        <v>10</v>
      </c>
    </row>
    <row r="1345" spans="1:13" x14ac:dyDescent="0.25">
      <c r="A1345">
        <v>45</v>
      </c>
      <c r="B1345">
        <v>2</v>
      </c>
      <c r="K1345">
        <f t="shared" si="31"/>
        <v>1344</v>
      </c>
      <c r="L1345">
        <v>84</v>
      </c>
      <c r="M1345">
        <v>10</v>
      </c>
    </row>
    <row r="1346" spans="1:13" x14ac:dyDescent="0.25">
      <c r="A1346">
        <v>21</v>
      </c>
      <c r="B1346">
        <v>36</v>
      </c>
      <c r="K1346">
        <f t="shared" si="31"/>
        <v>1345</v>
      </c>
      <c r="L1346">
        <v>84</v>
      </c>
      <c r="M1346">
        <v>10</v>
      </c>
    </row>
    <row r="1347" spans="1:13" x14ac:dyDescent="0.25">
      <c r="A1347">
        <v>100</v>
      </c>
      <c r="B1347">
        <v>1</v>
      </c>
      <c r="K1347">
        <f t="shared" ref="K1347:K1410" si="32">ROW()-1</f>
        <v>1346</v>
      </c>
      <c r="L1347">
        <v>84</v>
      </c>
      <c r="M1347">
        <v>10</v>
      </c>
    </row>
    <row r="1348" spans="1:13" x14ac:dyDescent="0.25">
      <c r="A1348">
        <v>81</v>
      </c>
      <c r="B1348">
        <v>15</v>
      </c>
      <c r="K1348">
        <f t="shared" si="32"/>
        <v>1347</v>
      </c>
      <c r="L1348">
        <v>84</v>
      </c>
      <c r="M1348">
        <v>10</v>
      </c>
    </row>
    <row r="1349" spans="1:13" x14ac:dyDescent="0.25">
      <c r="A1349">
        <v>286</v>
      </c>
      <c r="B1349">
        <v>1</v>
      </c>
      <c r="K1349">
        <f t="shared" si="32"/>
        <v>1348</v>
      </c>
      <c r="L1349">
        <v>84</v>
      </c>
      <c r="M1349">
        <v>10</v>
      </c>
    </row>
    <row r="1350" spans="1:13" x14ac:dyDescent="0.25">
      <c r="A1350">
        <v>42</v>
      </c>
      <c r="B1350">
        <v>0</v>
      </c>
      <c r="K1350">
        <f t="shared" si="32"/>
        <v>1349</v>
      </c>
      <c r="L1350">
        <v>85</v>
      </c>
      <c r="M1350">
        <v>10</v>
      </c>
    </row>
    <row r="1351" spans="1:13" x14ac:dyDescent="0.25">
      <c r="A1351">
        <v>199</v>
      </c>
      <c r="B1351">
        <v>1</v>
      </c>
      <c r="K1351">
        <f t="shared" si="32"/>
        <v>1350</v>
      </c>
      <c r="L1351">
        <v>85</v>
      </c>
      <c r="M1351">
        <v>10</v>
      </c>
    </row>
    <row r="1352" spans="1:13" x14ac:dyDescent="0.25">
      <c r="A1352">
        <v>25</v>
      </c>
      <c r="B1352">
        <v>0</v>
      </c>
      <c r="K1352">
        <f t="shared" si="32"/>
        <v>1351</v>
      </c>
      <c r="L1352">
        <v>85</v>
      </c>
      <c r="M1352">
        <v>10</v>
      </c>
    </row>
    <row r="1353" spans="1:13" x14ac:dyDescent="0.25">
      <c r="A1353">
        <v>84</v>
      </c>
      <c r="B1353">
        <v>0</v>
      </c>
      <c r="K1353">
        <f t="shared" si="32"/>
        <v>1352</v>
      </c>
      <c r="L1353">
        <v>85</v>
      </c>
      <c r="M1353">
        <v>10</v>
      </c>
    </row>
    <row r="1354" spans="1:13" x14ac:dyDescent="0.25">
      <c r="A1354">
        <v>50</v>
      </c>
      <c r="B1354">
        <v>1</v>
      </c>
      <c r="K1354">
        <f t="shared" si="32"/>
        <v>1353</v>
      </c>
      <c r="L1354">
        <v>86</v>
      </c>
      <c r="M1354">
        <v>10</v>
      </c>
    </row>
    <row r="1355" spans="1:13" x14ac:dyDescent="0.25">
      <c r="A1355">
        <v>26</v>
      </c>
      <c r="B1355">
        <v>39</v>
      </c>
      <c r="K1355">
        <f t="shared" si="32"/>
        <v>1354</v>
      </c>
      <c r="L1355">
        <v>86</v>
      </c>
      <c r="M1355">
        <v>10</v>
      </c>
    </row>
    <row r="1356" spans="1:13" x14ac:dyDescent="0.25">
      <c r="A1356">
        <v>14</v>
      </c>
      <c r="B1356">
        <v>0</v>
      </c>
      <c r="K1356">
        <f t="shared" si="32"/>
        <v>1355</v>
      </c>
      <c r="L1356">
        <v>86</v>
      </c>
      <c r="M1356">
        <v>10</v>
      </c>
    </row>
    <row r="1357" spans="1:13" x14ac:dyDescent="0.25">
      <c r="A1357">
        <v>49</v>
      </c>
      <c r="B1357">
        <v>0</v>
      </c>
      <c r="K1357">
        <f t="shared" si="32"/>
        <v>1356</v>
      </c>
      <c r="L1357">
        <v>86</v>
      </c>
      <c r="M1357">
        <v>10</v>
      </c>
    </row>
    <row r="1358" spans="1:13" x14ac:dyDescent="0.25">
      <c r="A1358">
        <v>69</v>
      </c>
      <c r="B1358">
        <v>3</v>
      </c>
      <c r="K1358">
        <f t="shared" si="32"/>
        <v>1357</v>
      </c>
      <c r="L1358">
        <v>86</v>
      </c>
      <c r="M1358">
        <v>10</v>
      </c>
    </row>
    <row r="1359" spans="1:13" x14ac:dyDescent="0.25">
      <c r="A1359">
        <v>60</v>
      </c>
      <c r="B1359">
        <v>1</v>
      </c>
      <c r="K1359">
        <f t="shared" si="32"/>
        <v>1358</v>
      </c>
      <c r="L1359">
        <v>86</v>
      </c>
      <c r="M1359">
        <v>10</v>
      </c>
    </row>
    <row r="1360" spans="1:13" x14ac:dyDescent="0.25">
      <c r="A1360">
        <v>80</v>
      </c>
      <c r="B1360">
        <v>13</v>
      </c>
      <c r="K1360">
        <f t="shared" si="32"/>
        <v>1359</v>
      </c>
      <c r="L1360">
        <v>87</v>
      </c>
      <c r="M1360">
        <v>10</v>
      </c>
    </row>
    <row r="1361" spans="1:13" x14ac:dyDescent="0.25">
      <c r="A1361">
        <v>56</v>
      </c>
      <c r="B1361">
        <v>0</v>
      </c>
      <c r="K1361">
        <f t="shared" si="32"/>
        <v>1360</v>
      </c>
      <c r="L1361">
        <v>87</v>
      </c>
      <c r="M1361">
        <v>10</v>
      </c>
    </row>
    <row r="1362" spans="1:13" x14ac:dyDescent="0.25">
      <c r="A1362">
        <v>104</v>
      </c>
      <c r="B1362">
        <v>6</v>
      </c>
      <c r="K1362">
        <f t="shared" si="32"/>
        <v>1361</v>
      </c>
      <c r="L1362">
        <v>87</v>
      </c>
      <c r="M1362">
        <v>10</v>
      </c>
    </row>
    <row r="1363" spans="1:13" x14ac:dyDescent="0.25">
      <c r="A1363">
        <v>46</v>
      </c>
      <c r="B1363">
        <v>0</v>
      </c>
      <c r="K1363">
        <f t="shared" si="32"/>
        <v>1362</v>
      </c>
      <c r="L1363">
        <v>87</v>
      </c>
      <c r="M1363">
        <v>10</v>
      </c>
    </row>
    <row r="1364" spans="1:13" x14ac:dyDescent="0.25">
      <c r="A1364">
        <v>206</v>
      </c>
      <c r="B1364">
        <v>14</v>
      </c>
      <c r="K1364">
        <f t="shared" si="32"/>
        <v>1363</v>
      </c>
      <c r="L1364">
        <v>87</v>
      </c>
      <c r="M1364">
        <v>10</v>
      </c>
    </row>
    <row r="1365" spans="1:13" x14ac:dyDescent="0.25">
      <c r="A1365">
        <v>18</v>
      </c>
      <c r="B1365">
        <v>5</v>
      </c>
      <c r="K1365">
        <f t="shared" si="32"/>
        <v>1364</v>
      </c>
      <c r="L1365">
        <v>87</v>
      </c>
      <c r="M1365">
        <v>10</v>
      </c>
    </row>
    <row r="1366" spans="1:13" x14ac:dyDescent="0.25">
      <c r="A1366">
        <v>28</v>
      </c>
      <c r="B1366">
        <v>6</v>
      </c>
      <c r="K1366">
        <f t="shared" si="32"/>
        <v>1365</v>
      </c>
      <c r="L1366">
        <v>87</v>
      </c>
      <c r="M1366">
        <v>10</v>
      </c>
    </row>
    <row r="1367" spans="1:13" x14ac:dyDescent="0.25">
      <c r="A1367">
        <v>11</v>
      </c>
      <c r="B1367">
        <v>15</v>
      </c>
      <c r="K1367">
        <f t="shared" si="32"/>
        <v>1366</v>
      </c>
      <c r="L1367">
        <v>87</v>
      </c>
      <c r="M1367">
        <v>10</v>
      </c>
    </row>
    <row r="1368" spans="1:13" x14ac:dyDescent="0.25">
      <c r="A1368">
        <v>263</v>
      </c>
      <c r="B1368">
        <v>0</v>
      </c>
      <c r="K1368">
        <f t="shared" si="32"/>
        <v>1367</v>
      </c>
      <c r="L1368">
        <v>87</v>
      </c>
      <c r="M1368">
        <v>10</v>
      </c>
    </row>
    <row r="1369" spans="1:13" x14ac:dyDescent="0.25">
      <c r="A1369">
        <v>394</v>
      </c>
      <c r="B1369">
        <v>1</v>
      </c>
      <c r="K1369">
        <f t="shared" si="32"/>
        <v>1368</v>
      </c>
      <c r="L1369">
        <v>88</v>
      </c>
      <c r="M1369">
        <v>10</v>
      </c>
    </row>
    <row r="1370" spans="1:13" x14ac:dyDescent="0.25">
      <c r="A1370">
        <v>1049</v>
      </c>
      <c r="B1370">
        <v>9</v>
      </c>
      <c r="K1370">
        <f t="shared" si="32"/>
        <v>1369</v>
      </c>
      <c r="L1370">
        <v>88</v>
      </c>
      <c r="M1370">
        <v>10</v>
      </c>
    </row>
    <row r="1371" spans="1:13" x14ac:dyDescent="0.25">
      <c r="A1371">
        <v>308</v>
      </c>
      <c r="B1371">
        <v>3</v>
      </c>
      <c r="K1371">
        <f t="shared" si="32"/>
        <v>1370</v>
      </c>
      <c r="L1371">
        <v>88</v>
      </c>
      <c r="M1371">
        <v>10</v>
      </c>
    </row>
    <row r="1372" spans="1:13" x14ac:dyDescent="0.25">
      <c r="A1372">
        <v>1088</v>
      </c>
      <c r="B1372">
        <v>3</v>
      </c>
      <c r="K1372">
        <f t="shared" si="32"/>
        <v>1371</v>
      </c>
      <c r="L1372">
        <v>88</v>
      </c>
      <c r="M1372">
        <v>10</v>
      </c>
    </row>
    <row r="1373" spans="1:13" x14ac:dyDescent="0.25">
      <c r="A1373">
        <v>73</v>
      </c>
      <c r="B1373">
        <v>1</v>
      </c>
      <c r="K1373">
        <f t="shared" si="32"/>
        <v>1372</v>
      </c>
      <c r="L1373">
        <v>88</v>
      </c>
      <c r="M1373">
        <v>10</v>
      </c>
    </row>
    <row r="1374" spans="1:13" x14ac:dyDescent="0.25">
      <c r="A1374">
        <v>143</v>
      </c>
      <c r="B1374">
        <v>3</v>
      </c>
      <c r="K1374">
        <f t="shared" si="32"/>
        <v>1373</v>
      </c>
      <c r="L1374">
        <v>88</v>
      </c>
      <c r="M1374">
        <v>10</v>
      </c>
    </row>
    <row r="1375" spans="1:13" x14ac:dyDescent="0.25">
      <c r="A1375">
        <v>1420</v>
      </c>
      <c r="B1375">
        <v>0</v>
      </c>
      <c r="K1375">
        <f t="shared" si="32"/>
        <v>1374</v>
      </c>
      <c r="L1375">
        <v>89</v>
      </c>
      <c r="M1375">
        <v>11</v>
      </c>
    </row>
    <row r="1376" spans="1:13" x14ac:dyDescent="0.25">
      <c r="A1376">
        <v>305</v>
      </c>
      <c r="B1376">
        <v>2</v>
      </c>
      <c r="K1376">
        <f t="shared" si="32"/>
        <v>1375</v>
      </c>
      <c r="L1376">
        <v>89</v>
      </c>
      <c r="M1376">
        <v>11</v>
      </c>
    </row>
    <row r="1377" spans="1:13" x14ac:dyDescent="0.25">
      <c r="A1377">
        <v>551</v>
      </c>
      <c r="B1377">
        <v>10</v>
      </c>
      <c r="K1377">
        <f t="shared" si="32"/>
        <v>1376</v>
      </c>
      <c r="L1377">
        <v>89</v>
      </c>
      <c r="M1377">
        <v>11</v>
      </c>
    </row>
    <row r="1378" spans="1:13" x14ac:dyDescent="0.25">
      <c r="A1378">
        <v>187</v>
      </c>
      <c r="B1378">
        <v>60</v>
      </c>
      <c r="K1378">
        <f t="shared" si="32"/>
        <v>1377</v>
      </c>
      <c r="L1378">
        <v>89</v>
      </c>
      <c r="M1378">
        <v>11</v>
      </c>
    </row>
    <row r="1379" spans="1:13" x14ac:dyDescent="0.25">
      <c r="A1379">
        <v>325</v>
      </c>
      <c r="B1379">
        <v>5</v>
      </c>
      <c r="K1379">
        <f t="shared" si="32"/>
        <v>1378</v>
      </c>
      <c r="L1379">
        <v>89</v>
      </c>
      <c r="M1379">
        <v>11</v>
      </c>
    </row>
    <row r="1380" spans="1:13" x14ac:dyDescent="0.25">
      <c r="A1380">
        <v>148</v>
      </c>
      <c r="B1380">
        <v>9</v>
      </c>
      <c r="K1380">
        <f t="shared" si="32"/>
        <v>1379</v>
      </c>
      <c r="L1380">
        <v>89</v>
      </c>
      <c r="M1380">
        <v>11</v>
      </c>
    </row>
    <row r="1381" spans="1:13" x14ac:dyDescent="0.25">
      <c r="A1381">
        <v>69</v>
      </c>
      <c r="B1381">
        <v>13</v>
      </c>
      <c r="K1381">
        <f t="shared" si="32"/>
        <v>1380</v>
      </c>
      <c r="L1381">
        <v>89</v>
      </c>
      <c r="M1381">
        <v>11</v>
      </c>
    </row>
    <row r="1382" spans="1:13" x14ac:dyDescent="0.25">
      <c r="A1382">
        <v>173</v>
      </c>
      <c r="B1382">
        <v>0</v>
      </c>
      <c r="K1382">
        <f t="shared" si="32"/>
        <v>1381</v>
      </c>
      <c r="L1382">
        <v>89</v>
      </c>
      <c r="M1382">
        <v>11</v>
      </c>
    </row>
    <row r="1383" spans="1:13" x14ac:dyDescent="0.25">
      <c r="A1383">
        <v>269</v>
      </c>
      <c r="B1383">
        <v>8</v>
      </c>
      <c r="K1383">
        <f t="shared" si="32"/>
        <v>1382</v>
      </c>
      <c r="L1383">
        <v>89</v>
      </c>
      <c r="M1383">
        <v>11</v>
      </c>
    </row>
    <row r="1384" spans="1:13" x14ac:dyDescent="0.25">
      <c r="A1384">
        <v>185</v>
      </c>
      <c r="B1384">
        <v>3</v>
      </c>
      <c r="K1384">
        <f t="shared" si="32"/>
        <v>1383</v>
      </c>
      <c r="L1384">
        <v>89</v>
      </c>
      <c r="M1384">
        <v>11</v>
      </c>
    </row>
    <row r="1385" spans="1:13" x14ac:dyDescent="0.25">
      <c r="A1385">
        <v>176</v>
      </c>
      <c r="B1385">
        <v>3</v>
      </c>
      <c r="K1385">
        <f t="shared" si="32"/>
        <v>1384</v>
      </c>
      <c r="L1385">
        <v>89</v>
      </c>
      <c r="M1385">
        <v>11</v>
      </c>
    </row>
    <row r="1386" spans="1:13" x14ac:dyDescent="0.25">
      <c r="A1386">
        <v>1019</v>
      </c>
      <c r="B1386">
        <v>0</v>
      </c>
      <c r="K1386">
        <f t="shared" si="32"/>
        <v>1385</v>
      </c>
      <c r="L1386">
        <v>90</v>
      </c>
      <c r="M1386">
        <v>11</v>
      </c>
    </row>
    <row r="1387" spans="1:13" x14ac:dyDescent="0.25">
      <c r="A1387">
        <v>113</v>
      </c>
      <c r="B1387">
        <v>6</v>
      </c>
      <c r="K1387">
        <f t="shared" si="32"/>
        <v>1386</v>
      </c>
      <c r="L1387">
        <v>90</v>
      </c>
      <c r="M1387">
        <v>11</v>
      </c>
    </row>
    <row r="1388" spans="1:13" x14ac:dyDescent="0.25">
      <c r="A1388">
        <v>404</v>
      </c>
      <c r="B1388">
        <v>4</v>
      </c>
      <c r="K1388">
        <f t="shared" si="32"/>
        <v>1387</v>
      </c>
      <c r="L1388">
        <v>90</v>
      </c>
      <c r="M1388">
        <v>11</v>
      </c>
    </row>
    <row r="1389" spans="1:13" x14ac:dyDescent="0.25">
      <c r="A1389">
        <v>707</v>
      </c>
      <c r="B1389">
        <v>1</v>
      </c>
      <c r="K1389">
        <f t="shared" si="32"/>
        <v>1388</v>
      </c>
      <c r="L1389">
        <v>90</v>
      </c>
      <c r="M1389">
        <v>11</v>
      </c>
    </row>
    <row r="1390" spans="1:13" x14ac:dyDescent="0.25">
      <c r="A1390">
        <v>392</v>
      </c>
      <c r="B1390">
        <v>29</v>
      </c>
      <c r="K1390">
        <f t="shared" si="32"/>
        <v>1389</v>
      </c>
      <c r="L1390">
        <v>90</v>
      </c>
      <c r="M1390">
        <v>11</v>
      </c>
    </row>
    <row r="1391" spans="1:13" x14ac:dyDescent="0.25">
      <c r="A1391">
        <v>23</v>
      </c>
      <c r="B1391">
        <v>0</v>
      </c>
      <c r="K1391">
        <f t="shared" si="32"/>
        <v>1390</v>
      </c>
      <c r="L1391">
        <v>90</v>
      </c>
      <c r="M1391">
        <v>11</v>
      </c>
    </row>
    <row r="1392" spans="1:13" x14ac:dyDescent="0.25">
      <c r="A1392">
        <v>682</v>
      </c>
      <c r="B1392">
        <v>4</v>
      </c>
      <c r="K1392">
        <f t="shared" si="32"/>
        <v>1391</v>
      </c>
      <c r="L1392">
        <v>90</v>
      </c>
      <c r="M1392">
        <v>11</v>
      </c>
    </row>
    <row r="1393" spans="1:13" x14ac:dyDescent="0.25">
      <c r="A1393">
        <v>37</v>
      </c>
      <c r="B1393">
        <v>5</v>
      </c>
      <c r="K1393">
        <f t="shared" si="32"/>
        <v>1392</v>
      </c>
      <c r="L1393">
        <v>90</v>
      </c>
      <c r="M1393">
        <v>11</v>
      </c>
    </row>
    <row r="1394" spans="1:13" x14ac:dyDescent="0.25">
      <c r="A1394">
        <v>146</v>
      </c>
      <c r="B1394">
        <v>4</v>
      </c>
      <c r="K1394">
        <f t="shared" si="32"/>
        <v>1393</v>
      </c>
      <c r="L1394">
        <v>90</v>
      </c>
      <c r="M1394">
        <v>11</v>
      </c>
    </row>
    <row r="1395" spans="1:13" x14ac:dyDescent="0.25">
      <c r="A1395">
        <v>119</v>
      </c>
      <c r="B1395">
        <v>5</v>
      </c>
      <c r="K1395">
        <f t="shared" si="32"/>
        <v>1394</v>
      </c>
      <c r="L1395">
        <v>91</v>
      </c>
      <c r="M1395">
        <v>11</v>
      </c>
    </row>
    <row r="1396" spans="1:13" x14ac:dyDescent="0.25">
      <c r="A1396">
        <v>163</v>
      </c>
      <c r="B1396">
        <v>1</v>
      </c>
      <c r="K1396">
        <f t="shared" si="32"/>
        <v>1395</v>
      </c>
      <c r="L1396">
        <v>91</v>
      </c>
      <c r="M1396">
        <v>11</v>
      </c>
    </row>
    <row r="1397" spans="1:13" x14ac:dyDescent="0.25">
      <c r="A1397">
        <v>339</v>
      </c>
      <c r="B1397">
        <v>1</v>
      </c>
      <c r="K1397">
        <f t="shared" si="32"/>
        <v>1396</v>
      </c>
      <c r="L1397">
        <v>91</v>
      </c>
      <c r="M1397">
        <v>11</v>
      </c>
    </row>
    <row r="1398" spans="1:13" x14ac:dyDescent="0.25">
      <c r="A1398">
        <v>58</v>
      </c>
      <c r="B1398">
        <v>0</v>
      </c>
      <c r="K1398">
        <f t="shared" si="32"/>
        <v>1397</v>
      </c>
      <c r="L1398">
        <v>91</v>
      </c>
      <c r="M1398">
        <v>11</v>
      </c>
    </row>
    <row r="1399" spans="1:13" x14ac:dyDescent="0.25">
      <c r="A1399">
        <v>456</v>
      </c>
      <c r="B1399">
        <v>14</v>
      </c>
      <c r="K1399">
        <f t="shared" si="32"/>
        <v>1398</v>
      </c>
      <c r="L1399">
        <v>91</v>
      </c>
      <c r="M1399">
        <v>12</v>
      </c>
    </row>
    <row r="1400" spans="1:13" x14ac:dyDescent="0.25">
      <c r="A1400">
        <v>15</v>
      </c>
      <c r="B1400">
        <v>3</v>
      </c>
      <c r="K1400">
        <f t="shared" si="32"/>
        <v>1399</v>
      </c>
      <c r="L1400">
        <v>92</v>
      </c>
      <c r="M1400">
        <v>12</v>
      </c>
    </row>
    <row r="1401" spans="1:13" x14ac:dyDescent="0.25">
      <c r="A1401">
        <v>191</v>
      </c>
      <c r="B1401">
        <v>10</v>
      </c>
      <c r="K1401">
        <f t="shared" si="32"/>
        <v>1400</v>
      </c>
      <c r="L1401">
        <v>92</v>
      </c>
      <c r="M1401">
        <v>12</v>
      </c>
    </row>
    <row r="1402" spans="1:13" x14ac:dyDescent="0.25">
      <c r="A1402">
        <v>17</v>
      </c>
      <c r="B1402">
        <v>17</v>
      </c>
      <c r="K1402">
        <f t="shared" si="32"/>
        <v>1401</v>
      </c>
      <c r="L1402">
        <v>92</v>
      </c>
      <c r="M1402">
        <v>12</v>
      </c>
    </row>
    <row r="1403" spans="1:13" x14ac:dyDescent="0.25">
      <c r="A1403">
        <v>28</v>
      </c>
      <c r="B1403">
        <v>2</v>
      </c>
      <c r="K1403">
        <f t="shared" si="32"/>
        <v>1402</v>
      </c>
      <c r="L1403">
        <v>93</v>
      </c>
      <c r="M1403">
        <v>12</v>
      </c>
    </row>
    <row r="1404" spans="1:13" x14ac:dyDescent="0.25">
      <c r="A1404">
        <v>18</v>
      </c>
      <c r="B1404">
        <v>0</v>
      </c>
      <c r="K1404">
        <f t="shared" si="32"/>
        <v>1403</v>
      </c>
      <c r="L1404">
        <v>93</v>
      </c>
      <c r="M1404">
        <v>12</v>
      </c>
    </row>
    <row r="1405" spans="1:13" x14ac:dyDescent="0.25">
      <c r="A1405">
        <v>61</v>
      </c>
      <c r="B1405">
        <v>4</v>
      </c>
      <c r="K1405">
        <f t="shared" si="32"/>
        <v>1404</v>
      </c>
      <c r="L1405">
        <v>93</v>
      </c>
      <c r="M1405">
        <v>12</v>
      </c>
    </row>
    <row r="1406" spans="1:13" x14ac:dyDescent="0.25">
      <c r="A1406">
        <v>108</v>
      </c>
      <c r="B1406">
        <v>12</v>
      </c>
      <c r="K1406">
        <f t="shared" si="32"/>
        <v>1405</v>
      </c>
      <c r="L1406">
        <v>93</v>
      </c>
      <c r="M1406">
        <v>12</v>
      </c>
    </row>
    <row r="1407" spans="1:13" x14ac:dyDescent="0.25">
      <c r="A1407">
        <v>142</v>
      </c>
      <c r="B1407">
        <v>3</v>
      </c>
      <c r="K1407">
        <f t="shared" si="32"/>
        <v>1406</v>
      </c>
      <c r="L1407">
        <v>93</v>
      </c>
      <c r="M1407">
        <v>12</v>
      </c>
    </row>
    <row r="1408" spans="1:13" x14ac:dyDescent="0.25">
      <c r="A1408">
        <v>74</v>
      </c>
      <c r="B1408">
        <v>12</v>
      </c>
      <c r="K1408">
        <f t="shared" si="32"/>
        <v>1407</v>
      </c>
      <c r="L1408">
        <v>93</v>
      </c>
      <c r="M1408">
        <v>12</v>
      </c>
    </row>
    <row r="1409" spans="1:13" x14ac:dyDescent="0.25">
      <c r="A1409">
        <v>38</v>
      </c>
      <c r="B1409">
        <v>0</v>
      </c>
      <c r="K1409">
        <f t="shared" si="32"/>
        <v>1408</v>
      </c>
      <c r="L1409">
        <v>94</v>
      </c>
      <c r="M1409">
        <v>12</v>
      </c>
    </row>
    <row r="1410" spans="1:13" x14ac:dyDescent="0.25">
      <c r="A1410">
        <v>20</v>
      </c>
      <c r="B1410">
        <v>7</v>
      </c>
      <c r="K1410">
        <f t="shared" si="32"/>
        <v>1409</v>
      </c>
      <c r="L1410">
        <v>94</v>
      </c>
      <c r="M1410">
        <v>12</v>
      </c>
    </row>
    <row r="1411" spans="1:13" x14ac:dyDescent="0.25">
      <c r="A1411">
        <v>24</v>
      </c>
      <c r="B1411">
        <v>2</v>
      </c>
      <c r="K1411">
        <f t="shared" ref="K1411:K1474" si="33">ROW()-1</f>
        <v>1410</v>
      </c>
      <c r="L1411">
        <v>94</v>
      </c>
      <c r="M1411">
        <v>12</v>
      </c>
    </row>
    <row r="1412" spans="1:13" x14ac:dyDescent="0.25">
      <c r="A1412">
        <v>66</v>
      </c>
      <c r="B1412">
        <v>1</v>
      </c>
      <c r="K1412">
        <f t="shared" si="33"/>
        <v>1411</v>
      </c>
      <c r="L1412">
        <v>94</v>
      </c>
      <c r="M1412">
        <v>12</v>
      </c>
    </row>
    <row r="1413" spans="1:13" x14ac:dyDescent="0.25">
      <c r="A1413">
        <v>28</v>
      </c>
      <c r="B1413">
        <v>4</v>
      </c>
      <c r="K1413">
        <f t="shared" si="33"/>
        <v>1412</v>
      </c>
      <c r="L1413">
        <v>94</v>
      </c>
      <c r="M1413">
        <v>12</v>
      </c>
    </row>
    <row r="1414" spans="1:13" x14ac:dyDescent="0.25">
      <c r="A1414">
        <v>24</v>
      </c>
      <c r="B1414">
        <v>4</v>
      </c>
      <c r="K1414">
        <f t="shared" si="33"/>
        <v>1413</v>
      </c>
      <c r="L1414">
        <v>94</v>
      </c>
      <c r="M1414">
        <v>12</v>
      </c>
    </row>
    <row r="1415" spans="1:13" x14ac:dyDescent="0.25">
      <c r="A1415">
        <v>73</v>
      </c>
      <c r="B1415">
        <v>17</v>
      </c>
      <c r="K1415">
        <f t="shared" si="33"/>
        <v>1414</v>
      </c>
      <c r="L1415">
        <v>94</v>
      </c>
      <c r="M1415">
        <v>12</v>
      </c>
    </row>
    <row r="1416" spans="1:13" x14ac:dyDescent="0.25">
      <c r="A1416">
        <v>3</v>
      </c>
      <c r="B1416">
        <v>7</v>
      </c>
      <c r="K1416">
        <f t="shared" si="33"/>
        <v>1415</v>
      </c>
      <c r="L1416">
        <v>94</v>
      </c>
      <c r="M1416">
        <v>12</v>
      </c>
    </row>
    <row r="1417" spans="1:13" x14ac:dyDescent="0.25">
      <c r="A1417">
        <v>20</v>
      </c>
      <c r="B1417">
        <v>2</v>
      </c>
      <c r="K1417">
        <f t="shared" si="33"/>
        <v>1416</v>
      </c>
      <c r="L1417">
        <v>95</v>
      </c>
      <c r="M1417">
        <v>12</v>
      </c>
    </row>
    <row r="1418" spans="1:13" x14ac:dyDescent="0.25">
      <c r="A1418">
        <v>21</v>
      </c>
      <c r="B1418">
        <v>5</v>
      </c>
      <c r="K1418">
        <f t="shared" si="33"/>
        <v>1417</v>
      </c>
      <c r="L1418">
        <v>95</v>
      </c>
      <c r="M1418">
        <v>12</v>
      </c>
    </row>
    <row r="1419" spans="1:13" x14ac:dyDescent="0.25">
      <c r="A1419">
        <v>94</v>
      </c>
      <c r="B1419">
        <v>1</v>
      </c>
      <c r="K1419">
        <f t="shared" si="33"/>
        <v>1418</v>
      </c>
      <c r="L1419">
        <v>95</v>
      </c>
      <c r="M1419">
        <v>12</v>
      </c>
    </row>
    <row r="1420" spans="1:13" x14ac:dyDescent="0.25">
      <c r="A1420">
        <v>139</v>
      </c>
      <c r="B1420">
        <v>1</v>
      </c>
      <c r="K1420">
        <f t="shared" si="33"/>
        <v>1419</v>
      </c>
      <c r="L1420">
        <v>95</v>
      </c>
      <c r="M1420">
        <v>12</v>
      </c>
    </row>
    <row r="1421" spans="1:13" x14ac:dyDescent="0.25">
      <c r="A1421">
        <v>130</v>
      </c>
      <c r="B1421">
        <v>14</v>
      </c>
      <c r="K1421">
        <f t="shared" si="33"/>
        <v>1420</v>
      </c>
      <c r="L1421">
        <v>95</v>
      </c>
      <c r="M1421">
        <v>12</v>
      </c>
    </row>
    <row r="1422" spans="1:13" x14ac:dyDescent="0.25">
      <c r="A1422">
        <v>31</v>
      </c>
      <c r="B1422">
        <v>26</v>
      </c>
      <c r="K1422">
        <f t="shared" si="33"/>
        <v>1421</v>
      </c>
      <c r="L1422">
        <v>95</v>
      </c>
      <c r="M1422">
        <v>12</v>
      </c>
    </row>
    <row r="1423" spans="1:13" x14ac:dyDescent="0.25">
      <c r="A1423">
        <v>13</v>
      </c>
      <c r="B1423">
        <v>2</v>
      </c>
      <c r="K1423">
        <f t="shared" si="33"/>
        <v>1422</v>
      </c>
      <c r="L1423">
        <v>95</v>
      </c>
      <c r="M1423">
        <v>12</v>
      </c>
    </row>
    <row r="1424" spans="1:13" x14ac:dyDescent="0.25">
      <c r="A1424">
        <v>90</v>
      </c>
      <c r="B1424">
        <v>1</v>
      </c>
      <c r="K1424">
        <f t="shared" si="33"/>
        <v>1423</v>
      </c>
      <c r="L1424">
        <v>96</v>
      </c>
      <c r="M1424">
        <v>12</v>
      </c>
    </row>
    <row r="1425" spans="1:13" x14ac:dyDescent="0.25">
      <c r="A1425">
        <v>141</v>
      </c>
      <c r="B1425">
        <v>3</v>
      </c>
      <c r="K1425">
        <f t="shared" si="33"/>
        <v>1424</v>
      </c>
      <c r="L1425">
        <v>96</v>
      </c>
      <c r="M1425">
        <v>12</v>
      </c>
    </row>
    <row r="1426" spans="1:13" x14ac:dyDescent="0.25">
      <c r="A1426">
        <v>23</v>
      </c>
      <c r="B1426">
        <v>7</v>
      </c>
      <c r="K1426">
        <f t="shared" si="33"/>
        <v>1425</v>
      </c>
      <c r="L1426">
        <v>96</v>
      </c>
      <c r="M1426">
        <v>12</v>
      </c>
    </row>
    <row r="1427" spans="1:13" x14ac:dyDescent="0.25">
      <c r="A1427">
        <v>18</v>
      </c>
      <c r="B1427">
        <v>9</v>
      </c>
      <c r="K1427">
        <f t="shared" si="33"/>
        <v>1426</v>
      </c>
      <c r="L1427">
        <v>96</v>
      </c>
      <c r="M1427">
        <v>12</v>
      </c>
    </row>
    <row r="1428" spans="1:13" x14ac:dyDescent="0.25">
      <c r="A1428">
        <v>76</v>
      </c>
      <c r="B1428">
        <v>20</v>
      </c>
      <c r="K1428">
        <f t="shared" si="33"/>
        <v>1427</v>
      </c>
      <c r="L1428">
        <v>96</v>
      </c>
      <c r="M1428">
        <v>12</v>
      </c>
    </row>
    <row r="1429" spans="1:13" x14ac:dyDescent="0.25">
      <c r="A1429">
        <v>93</v>
      </c>
      <c r="B1429">
        <v>6</v>
      </c>
      <c r="K1429">
        <f t="shared" si="33"/>
        <v>1428</v>
      </c>
      <c r="L1429">
        <v>96</v>
      </c>
      <c r="M1429">
        <v>12</v>
      </c>
    </row>
    <row r="1430" spans="1:13" x14ac:dyDescent="0.25">
      <c r="A1430">
        <v>69</v>
      </c>
      <c r="B1430">
        <v>13</v>
      </c>
      <c r="K1430">
        <f t="shared" si="33"/>
        <v>1429</v>
      </c>
      <c r="L1430">
        <v>96</v>
      </c>
      <c r="M1430">
        <v>12</v>
      </c>
    </row>
    <row r="1431" spans="1:13" x14ac:dyDescent="0.25">
      <c r="A1431">
        <v>21</v>
      </c>
      <c r="B1431">
        <v>1</v>
      </c>
      <c r="K1431">
        <f t="shared" si="33"/>
        <v>1430</v>
      </c>
      <c r="L1431">
        <v>96</v>
      </c>
      <c r="M1431">
        <v>13</v>
      </c>
    </row>
    <row r="1432" spans="1:13" x14ac:dyDescent="0.25">
      <c r="A1432">
        <v>57</v>
      </c>
      <c r="B1432">
        <v>202</v>
      </c>
      <c r="K1432">
        <f t="shared" si="33"/>
        <v>1431</v>
      </c>
      <c r="L1432">
        <v>96</v>
      </c>
      <c r="M1432">
        <v>13</v>
      </c>
    </row>
    <row r="1433" spans="1:13" x14ac:dyDescent="0.25">
      <c r="A1433">
        <v>108</v>
      </c>
      <c r="B1433">
        <v>0</v>
      </c>
      <c r="K1433">
        <f t="shared" si="33"/>
        <v>1432</v>
      </c>
      <c r="L1433">
        <v>96</v>
      </c>
      <c r="M1433">
        <v>13</v>
      </c>
    </row>
    <row r="1434" spans="1:13" x14ac:dyDescent="0.25">
      <c r="A1434">
        <v>83</v>
      </c>
      <c r="B1434">
        <v>1</v>
      </c>
      <c r="K1434">
        <f t="shared" si="33"/>
        <v>1433</v>
      </c>
      <c r="L1434">
        <v>97</v>
      </c>
      <c r="M1434">
        <v>13</v>
      </c>
    </row>
    <row r="1435" spans="1:13" x14ac:dyDescent="0.25">
      <c r="A1435">
        <v>96</v>
      </c>
      <c r="B1435">
        <v>0</v>
      </c>
      <c r="K1435">
        <f t="shared" si="33"/>
        <v>1434</v>
      </c>
      <c r="L1435">
        <v>97</v>
      </c>
      <c r="M1435">
        <v>13</v>
      </c>
    </row>
    <row r="1436" spans="1:13" x14ac:dyDescent="0.25">
      <c r="A1436">
        <v>64</v>
      </c>
      <c r="B1436">
        <v>2</v>
      </c>
      <c r="K1436">
        <f t="shared" si="33"/>
        <v>1435</v>
      </c>
      <c r="L1436">
        <v>97</v>
      </c>
      <c r="M1436">
        <v>13</v>
      </c>
    </row>
    <row r="1437" spans="1:13" x14ac:dyDescent="0.25">
      <c r="A1437">
        <v>14</v>
      </c>
      <c r="B1437">
        <v>13</v>
      </c>
      <c r="K1437">
        <f t="shared" si="33"/>
        <v>1436</v>
      </c>
      <c r="L1437">
        <v>97</v>
      </c>
      <c r="M1437">
        <v>13</v>
      </c>
    </row>
    <row r="1438" spans="1:13" x14ac:dyDescent="0.25">
      <c r="A1438">
        <v>169</v>
      </c>
      <c r="B1438">
        <v>9</v>
      </c>
      <c r="K1438">
        <f t="shared" si="33"/>
        <v>1437</v>
      </c>
      <c r="L1438">
        <v>97</v>
      </c>
      <c r="M1438">
        <v>13</v>
      </c>
    </row>
    <row r="1439" spans="1:13" x14ac:dyDescent="0.25">
      <c r="A1439">
        <v>33</v>
      </c>
      <c r="B1439">
        <v>2</v>
      </c>
      <c r="K1439">
        <f t="shared" si="33"/>
        <v>1438</v>
      </c>
      <c r="L1439">
        <v>97</v>
      </c>
      <c r="M1439">
        <v>13</v>
      </c>
    </row>
    <row r="1440" spans="1:13" x14ac:dyDescent="0.25">
      <c r="A1440">
        <v>102</v>
      </c>
      <c r="B1440">
        <v>0</v>
      </c>
      <c r="K1440">
        <f t="shared" si="33"/>
        <v>1439</v>
      </c>
      <c r="L1440">
        <v>97</v>
      </c>
      <c r="M1440">
        <v>13</v>
      </c>
    </row>
    <row r="1441" spans="1:13" x14ac:dyDescent="0.25">
      <c r="A1441">
        <v>104</v>
      </c>
      <c r="B1441">
        <v>58</v>
      </c>
      <c r="K1441">
        <f t="shared" si="33"/>
        <v>1440</v>
      </c>
      <c r="L1441">
        <v>98</v>
      </c>
      <c r="M1441">
        <v>13</v>
      </c>
    </row>
    <row r="1442" spans="1:13" x14ac:dyDescent="0.25">
      <c r="A1442">
        <v>20</v>
      </c>
      <c r="B1442">
        <v>8</v>
      </c>
      <c r="K1442">
        <f t="shared" si="33"/>
        <v>1441</v>
      </c>
      <c r="L1442">
        <v>98</v>
      </c>
      <c r="M1442">
        <v>13</v>
      </c>
    </row>
    <row r="1443" spans="1:13" x14ac:dyDescent="0.25">
      <c r="A1443">
        <v>35</v>
      </c>
      <c r="B1443">
        <v>3</v>
      </c>
      <c r="K1443">
        <f t="shared" si="33"/>
        <v>1442</v>
      </c>
      <c r="L1443">
        <v>98</v>
      </c>
      <c r="M1443">
        <v>13</v>
      </c>
    </row>
    <row r="1444" spans="1:13" x14ac:dyDescent="0.25">
      <c r="A1444">
        <v>94</v>
      </c>
      <c r="B1444">
        <v>0</v>
      </c>
      <c r="K1444">
        <f t="shared" si="33"/>
        <v>1443</v>
      </c>
      <c r="L1444">
        <v>98</v>
      </c>
      <c r="M1444">
        <v>13</v>
      </c>
    </row>
    <row r="1445" spans="1:13" x14ac:dyDescent="0.25">
      <c r="A1445">
        <v>14</v>
      </c>
      <c r="B1445">
        <v>11</v>
      </c>
      <c r="K1445">
        <f t="shared" si="33"/>
        <v>1444</v>
      </c>
      <c r="L1445">
        <v>98</v>
      </c>
      <c r="M1445">
        <v>13</v>
      </c>
    </row>
    <row r="1446" spans="1:13" x14ac:dyDescent="0.25">
      <c r="A1446">
        <v>15</v>
      </c>
      <c r="B1446">
        <v>20</v>
      </c>
      <c r="K1446">
        <f t="shared" si="33"/>
        <v>1445</v>
      </c>
      <c r="L1446">
        <v>98</v>
      </c>
      <c r="M1446">
        <v>13</v>
      </c>
    </row>
    <row r="1447" spans="1:13" x14ac:dyDescent="0.25">
      <c r="A1447">
        <v>51</v>
      </c>
      <c r="B1447">
        <v>3</v>
      </c>
      <c r="K1447">
        <f t="shared" si="33"/>
        <v>1446</v>
      </c>
      <c r="L1447">
        <v>99</v>
      </c>
      <c r="M1447">
        <v>13</v>
      </c>
    </row>
    <row r="1448" spans="1:13" x14ac:dyDescent="0.25">
      <c r="A1448">
        <v>19</v>
      </c>
      <c r="B1448">
        <v>0</v>
      </c>
      <c r="K1448">
        <f t="shared" si="33"/>
        <v>1447</v>
      </c>
      <c r="L1448">
        <v>99</v>
      </c>
      <c r="M1448">
        <v>13</v>
      </c>
    </row>
    <row r="1449" spans="1:13" x14ac:dyDescent="0.25">
      <c r="A1449">
        <v>23</v>
      </c>
      <c r="B1449">
        <v>0</v>
      </c>
      <c r="K1449">
        <f t="shared" si="33"/>
        <v>1448</v>
      </c>
      <c r="L1449">
        <v>99</v>
      </c>
      <c r="M1449">
        <v>13</v>
      </c>
    </row>
    <row r="1450" spans="1:13" x14ac:dyDescent="0.25">
      <c r="A1450">
        <v>97</v>
      </c>
      <c r="B1450">
        <v>0</v>
      </c>
      <c r="K1450">
        <f t="shared" si="33"/>
        <v>1449</v>
      </c>
      <c r="L1450">
        <v>99</v>
      </c>
      <c r="M1450">
        <v>13</v>
      </c>
    </row>
    <row r="1451" spans="1:13" x14ac:dyDescent="0.25">
      <c r="A1451">
        <v>76</v>
      </c>
      <c r="B1451">
        <v>35</v>
      </c>
      <c r="K1451">
        <f t="shared" si="33"/>
        <v>1450</v>
      </c>
      <c r="L1451">
        <v>99</v>
      </c>
      <c r="M1451">
        <v>13</v>
      </c>
    </row>
    <row r="1452" spans="1:13" x14ac:dyDescent="0.25">
      <c r="A1452">
        <v>11</v>
      </c>
      <c r="B1452">
        <v>2</v>
      </c>
      <c r="K1452">
        <f t="shared" si="33"/>
        <v>1451</v>
      </c>
      <c r="L1452">
        <v>99</v>
      </c>
      <c r="M1452">
        <v>13</v>
      </c>
    </row>
    <row r="1453" spans="1:13" x14ac:dyDescent="0.25">
      <c r="A1453">
        <v>52</v>
      </c>
      <c r="B1453">
        <v>3</v>
      </c>
      <c r="K1453">
        <f t="shared" si="33"/>
        <v>1452</v>
      </c>
      <c r="L1453">
        <v>99</v>
      </c>
      <c r="M1453">
        <v>13</v>
      </c>
    </row>
    <row r="1454" spans="1:13" x14ac:dyDescent="0.25">
      <c r="A1454">
        <v>95</v>
      </c>
      <c r="B1454">
        <v>0</v>
      </c>
      <c r="K1454">
        <f t="shared" si="33"/>
        <v>1453</v>
      </c>
      <c r="L1454">
        <v>100</v>
      </c>
      <c r="M1454">
        <v>13</v>
      </c>
    </row>
    <row r="1455" spans="1:13" x14ac:dyDescent="0.25">
      <c r="A1455">
        <v>35</v>
      </c>
      <c r="B1455">
        <v>1</v>
      </c>
      <c r="K1455">
        <f t="shared" si="33"/>
        <v>1454</v>
      </c>
      <c r="L1455">
        <v>100</v>
      </c>
      <c r="M1455">
        <v>13</v>
      </c>
    </row>
    <row r="1456" spans="1:13" x14ac:dyDescent="0.25">
      <c r="A1456">
        <v>21</v>
      </c>
      <c r="B1456">
        <v>0</v>
      </c>
      <c r="K1456">
        <f t="shared" si="33"/>
        <v>1455</v>
      </c>
      <c r="L1456">
        <v>100</v>
      </c>
      <c r="M1456">
        <v>14</v>
      </c>
    </row>
    <row r="1457" spans="1:13" x14ac:dyDescent="0.25">
      <c r="A1457">
        <v>93</v>
      </c>
      <c r="B1457">
        <v>0</v>
      </c>
      <c r="K1457">
        <f t="shared" si="33"/>
        <v>1456</v>
      </c>
      <c r="L1457">
        <v>100</v>
      </c>
      <c r="M1457">
        <v>14</v>
      </c>
    </row>
    <row r="1458" spans="1:13" x14ac:dyDescent="0.25">
      <c r="A1458">
        <v>11</v>
      </c>
      <c r="B1458">
        <v>3</v>
      </c>
      <c r="K1458">
        <f t="shared" si="33"/>
        <v>1457</v>
      </c>
      <c r="L1458">
        <v>100</v>
      </c>
      <c r="M1458">
        <v>14</v>
      </c>
    </row>
    <row r="1459" spans="1:13" x14ac:dyDescent="0.25">
      <c r="A1459">
        <v>21</v>
      </c>
      <c r="B1459">
        <v>11</v>
      </c>
      <c r="K1459">
        <f t="shared" si="33"/>
        <v>1458</v>
      </c>
      <c r="L1459">
        <v>100</v>
      </c>
      <c r="M1459">
        <v>14</v>
      </c>
    </row>
    <row r="1460" spans="1:13" x14ac:dyDescent="0.25">
      <c r="A1460">
        <v>54</v>
      </c>
      <c r="B1460">
        <v>6</v>
      </c>
      <c r="K1460">
        <f t="shared" si="33"/>
        <v>1459</v>
      </c>
      <c r="L1460">
        <v>100</v>
      </c>
      <c r="M1460">
        <v>14</v>
      </c>
    </row>
    <row r="1461" spans="1:13" x14ac:dyDescent="0.25">
      <c r="A1461">
        <v>31</v>
      </c>
      <c r="B1461">
        <v>0</v>
      </c>
      <c r="K1461">
        <f t="shared" si="33"/>
        <v>1460</v>
      </c>
      <c r="L1461">
        <v>100</v>
      </c>
      <c r="M1461">
        <v>14</v>
      </c>
    </row>
    <row r="1462" spans="1:13" x14ac:dyDescent="0.25">
      <c r="A1462">
        <v>132</v>
      </c>
      <c r="B1462">
        <v>67</v>
      </c>
      <c r="K1462">
        <f t="shared" si="33"/>
        <v>1461</v>
      </c>
      <c r="L1462">
        <v>101</v>
      </c>
      <c r="M1462">
        <v>14</v>
      </c>
    </row>
    <row r="1463" spans="1:13" x14ac:dyDescent="0.25">
      <c r="A1463">
        <v>3</v>
      </c>
      <c r="B1463">
        <v>23</v>
      </c>
      <c r="K1463">
        <f t="shared" si="33"/>
        <v>1462</v>
      </c>
      <c r="L1463">
        <v>101</v>
      </c>
      <c r="M1463">
        <v>14</v>
      </c>
    </row>
    <row r="1464" spans="1:13" x14ac:dyDescent="0.25">
      <c r="A1464">
        <v>6</v>
      </c>
      <c r="B1464">
        <v>72</v>
      </c>
      <c r="K1464">
        <f t="shared" si="33"/>
        <v>1463</v>
      </c>
      <c r="L1464">
        <v>101</v>
      </c>
      <c r="M1464">
        <v>14</v>
      </c>
    </row>
    <row r="1465" spans="1:13" x14ac:dyDescent="0.25">
      <c r="A1465">
        <v>10</v>
      </c>
      <c r="B1465">
        <v>2</v>
      </c>
      <c r="K1465">
        <f t="shared" si="33"/>
        <v>1464</v>
      </c>
      <c r="L1465">
        <v>101</v>
      </c>
      <c r="M1465">
        <v>14</v>
      </c>
    </row>
    <row r="1466" spans="1:13" x14ac:dyDescent="0.25">
      <c r="A1466">
        <v>147</v>
      </c>
      <c r="B1466">
        <v>15</v>
      </c>
      <c r="K1466">
        <f t="shared" si="33"/>
        <v>1465</v>
      </c>
      <c r="L1466">
        <v>102</v>
      </c>
      <c r="M1466">
        <v>14</v>
      </c>
    </row>
    <row r="1467" spans="1:13" x14ac:dyDescent="0.25">
      <c r="A1467">
        <v>199</v>
      </c>
      <c r="B1467">
        <v>1</v>
      </c>
      <c r="K1467">
        <f t="shared" si="33"/>
        <v>1466</v>
      </c>
      <c r="L1467">
        <v>102</v>
      </c>
      <c r="M1467">
        <v>14</v>
      </c>
    </row>
    <row r="1468" spans="1:13" x14ac:dyDescent="0.25">
      <c r="A1468">
        <v>50</v>
      </c>
      <c r="B1468">
        <v>2</v>
      </c>
      <c r="K1468">
        <f t="shared" si="33"/>
        <v>1467</v>
      </c>
      <c r="L1468">
        <v>102</v>
      </c>
      <c r="M1468">
        <v>14</v>
      </c>
    </row>
    <row r="1469" spans="1:13" x14ac:dyDescent="0.25">
      <c r="A1469">
        <v>21</v>
      </c>
      <c r="B1469">
        <v>7</v>
      </c>
      <c r="K1469">
        <f t="shared" si="33"/>
        <v>1468</v>
      </c>
      <c r="L1469">
        <v>102</v>
      </c>
      <c r="M1469">
        <v>14</v>
      </c>
    </row>
    <row r="1470" spans="1:13" x14ac:dyDescent="0.25">
      <c r="A1470">
        <v>24</v>
      </c>
      <c r="B1470">
        <v>16</v>
      </c>
      <c r="K1470">
        <f t="shared" si="33"/>
        <v>1469</v>
      </c>
      <c r="L1470">
        <v>102</v>
      </c>
      <c r="M1470">
        <v>14</v>
      </c>
    </row>
    <row r="1471" spans="1:13" x14ac:dyDescent="0.25">
      <c r="A1471">
        <v>32</v>
      </c>
      <c r="B1471">
        <v>117</v>
      </c>
      <c r="K1471">
        <f t="shared" si="33"/>
        <v>1470</v>
      </c>
      <c r="L1471">
        <v>103</v>
      </c>
      <c r="M1471">
        <v>14</v>
      </c>
    </row>
    <row r="1472" spans="1:13" x14ac:dyDescent="0.25">
      <c r="A1472">
        <v>62</v>
      </c>
      <c r="B1472">
        <v>2</v>
      </c>
      <c r="K1472">
        <f t="shared" si="33"/>
        <v>1471</v>
      </c>
      <c r="L1472">
        <v>103</v>
      </c>
      <c r="M1472">
        <v>14</v>
      </c>
    </row>
    <row r="1473" spans="1:13" x14ac:dyDescent="0.25">
      <c r="A1473">
        <v>9</v>
      </c>
      <c r="B1473">
        <v>7</v>
      </c>
      <c r="K1473">
        <f t="shared" si="33"/>
        <v>1472</v>
      </c>
      <c r="L1473">
        <v>103</v>
      </c>
      <c r="M1473">
        <v>14</v>
      </c>
    </row>
    <row r="1474" spans="1:13" x14ac:dyDescent="0.25">
      <c r="A1474">
        <v>38</v>
      </c>
      <c r="B1474">
        <v>3</v>
      </c>
      <c r="K1474">
        <f t="shared" si="33"/>
        <v>1473</v>
      </c>
      <c r="L1474">
        <v>103</v>
      </c>
      <c r="M1474">
        <v>14</v>
      </c>
    </row>
    <row r="1475" spans="1:13" x14ac:dyDescent="0.25">
      <c r="A1475">
        <v>54</v>
      </c>
      <c r="B1475">
        <v>20</v>
      </c>
      <c r="K1475">
        <f t="shared" ref="K1475:K1538" si="34">ROW()-1</f>
        <v>1474</v>
      </c>
      <c r="L1475">
        <v>103</v>
      </c>
      <c r="M1475">
        <v>14</v>
      </c>
    </row>
    <row r="1476" spans="1:13" x14ac:dyDescent="0.25">
      <c r="A1476">
        <v>37</v>
      </c>
      <c r="B1476">
        <v>50</v>
      </c>
      <c r="K1476">
        <f t="shared" si="34"/>
        <v>1475</v>
      </c>
      <c r="L1476">
        <v>103</v>
      </c>
      <c r="M1476">
        <v>14</v>
      </c>
    </row>
    <row r="1477" spans="1:13" x14ac:dyDescent="0.25">
      <c r="A1477">
        <v>39</v>
      </c>
      <c r="B1477">
        <v>2</v>
      </c>
      <c r="K1477">
        <f t="shared" si="34"/>
        <v>1476</v>
      </c>
      <c r="L1477">
        <v>104</v>
      </c>
      <c r="M1477">
        <v>14</v>
      </c>
    </row>
    <row r="1478" spans="1:13" x14ac:dyDescent="0.25">
      <c r="A1478">
        <v>34</v>
      </c>
      <c r="B1478">
        <v>3</v>
      </c>
      <c r="K1478">
        <f t="shared" si="34"/>
        <v>1477</v>
      </c>
      <c r="L1478">
        <v>104</v>
      </c>
      <c r="M1478">
        <v>14</v>
      </c>
    </row>
    <row r="1479" spans="1:13" x14ac:dyDescent="0.25">
      <c r="A1479">
        <v>55</v>
      </c>
      <c r="B1479">
        <v>27</v>
      </c>
      <c r="K1479">
        <f t="shared" si="34"/>
        <v>1478</v>
      </c>
      <c r="L1479">
        <v>104</v>
      </c>
      <c r="M1479">
        <v>15</v>
      </c>
    </row>
    <row r="1480" spans="1:13" x14ac:dyDescent="0.25">
      <c r="A1480">
        <v>32</v>
      </c>
      <c r="B1480">
        <v>7</v>
      </c>
      <c r="K1480">
        <f t="shared" si="34"/>
        <v>1479</v>
      </c>
      <c r="L1480">
        <v>104</v>
      </c>
      <c r="M1480">
        <v>15</v>
      </c>
    </row>
    <row r="1481" spans="1:13" x14ac:dyDescent="0.25">
      <c r="A1481">
        <v>25</v>
      </c>
      <c r="B1481">
        <v>5</v>
      </c>
      <c r="K1481">
        <f t="shared" si="34"/>
        <v>1480</v>
      </c>
      <c r="L1481">
        <v>104</v>
      </c>
      <c r="M1481">
        <v>15</v>
      </c>
    </row>
    <row r="1482" spans="1:13" x14ac:dyDescent="0.25">
      <c r="A1482">
        <v>33</v>
      </c>
      <c r="B1482">
        <v>0</v>
      </c>
      <c r="K1482">
        <f t="shared" si="34"/>
        <v>1481</v>
      </c>
      <c r="L1482">
        <v>104</v>
      </c>
      <c r="M1482">
        <v>15</v>
      </c>
    </row>
    <row r="1483" spans="1:13" x14ac:dyDescent="0.25">
      <c r="A1483">
        <v>108</v>
      </c>
      <c r="B1483">
        <v>3</v>
      </c>
      <c r="K1483">
        <f t="shared" si="34"/>
        <v>1482</v>
      </c>
      <c r="L1483">
        <v>104</v>
      </c>
      <c r="M1483">
        <v>15</v>
      </c>
    </row>
    <row r="1484" spans="1:13" x14ac:dyDescent="0.25">
      <c r="A1484">
        <v>20</v>
      </c>
      <c r="B1484">
        <v>6</v>
      </c>
      <c r="K1484">
        <f t="shared" si="34"/>
        <v>1483</v>
      </c>
      <c r="L1484">
        <v>104</v>
      </c>
      <c r="M1484">
        <v>15</v>
      </c>
    </row>
    <row r="1485" spans="1:13" x14ac:dyDescent="0.25">
      <c r="A1485">
        <v>98</v>
      </c>
      <c r="B1485">
        <v>9</v>
      </c>
      <c r="K1485">
        <f t="shared" si="34"/>
        <v>1484</v>
      </c>
      <c r="L1485">
        <v>104</v>
      </c>
      <c r="M1485">
        <v>15</v>
      </c>
    </row>
    <row r="1486" spans="1:13" x14ac:dyDescent="0.25">
      <c r="A1486">
        <v>196</v>
      </c>
      <c r="B1486">
        <v>3</v>
      </c>
      <c r="K1486">
        <f t="shared" si="34"/>
        <v>1485</v>
      </c>
      <c r="L1486">
        <v>104</v>
      </c>
      <c r="M1486">
        <v>15</v>
      </c>
    </row>
    <row r="1487" spans="1:13" x14ac:dyDescent="0.25">
      <c r="A1487">
        <v>39</v>
      </c>
      <c r="B1487">
        <v>2</v>
      </c>
      <c r="K1487">
        <f t="shared" si="34"/>
        <v>1486</v>
      </c>
      <c r="L1487">
        <v>104</v>
      </c>
      <c r="M1487">
        <v>15</v>
      </c>
    </row>
    <row r="1488" spans="1:13" x14ac:dyDescent="0.25">
      <c r="A1488">
        <v>128</v>
      </c>
      <c r="B1488">
        <v>3</v>
      </c>
      <c r="K1488">
        <f t="shared" si="34"/>
        <v>1487</v>
      </c>
      <c r="L1488">
        <v>104</v>
      </c>
      <c r="M1488">
        <v>15</v>
      </c>
    </row>
    <row r="1489" spans="1:13" x14ac:dyDescent="0.25">
      <c r="A1489">
        <v>71</v>
      </c>
      <c r="B1489">
        <v>45</v>
      </c>
      <c r="K1489">
        <f t="shared" si="34"/>
        <v>1488</v>
      </c>
      <c r="L1489">
        <v>104</v>
      </c>
      <c r="M1489">
        <v>15</v>
      </c>
    </row>
    <row r="1490" spans="1:13" x14ac:dyDescent="0.25">
      <c r="A1490">
        <v>47</v>
      </c>
      <c r="B1490">
        <v>9</v>
      </c>
      <c r="K1490">
        <f t="shared" si="34"/>
        <v>1489</v>
      </c>
      <c r="L1490">
        <v>104</v>
      </c>
      <c r="M1490">
        <v>15</v>
      </c>
    </row>
    <row r="1491" spans="1:13" x14ac:dyDescent="0.25">
      <c r="A1491">
        <v>17</v>
      </c>
      <c r="B1491">
        <v>9</v>
      </c>
      <c r="K1491">
        <f t="shared" si="34"/>
        <v>1490</v>
      </c>
      <c r="L1491">
        <v>105</v>
      </c>
      <c r="M1491">
        <v>15</v>
      </c>
    </row>
    <row r="1492" spans="1:13" x14ac:dyDescent="0.25">
      <c r="A1492">
        <v>91</v>
      </c>
      <c r="B1492">
        <v>21</v>
      </c>
      <c r="K1492">
        <f t="shared" si="34"/>
        <v>1491</v>
      </c>
      <c r="L1492">
        <v>105</v>
      </c>
      <c r="M1492">
        <v>15</v>
      </c>
    </row>
    <row r="1493" spans="1:13" x14ac:dyDescent="0.25">
      <c r="A1493">
        <v>43</v>
      </c>
      <c r="B1493">
        <v>17</v>
      </c>
      <c r="K1493">
        <f t="shared" si="34"/>
        <v>1492</v>
      </c>
      <c r="L1493">
        <v>105</v>
      </c>
      <c r="M1493">
        <v>15</v>
      </c>
    </row>
    <row r="1494" spans="1:13" x14ac:dyDescent="0.25">
      <c r="A1494">
        <v>17</v>
      </c>
      <c r="B1494">
        <v>1</v>
      </c>
      <c r="K1494">
        <f t="shared" si="34"/>
        <v>1493</v>
      </c>
      <c r="L1494">
        <v>105</v>
      </c>
      <c r="M1494">
        <v>15</v>
      </c>
    </row>
    <row r="1495" spans="1:13" x14ac:dyDescent="0.25">
      <c r="A1495">
        <v>33</v>
      </c>
      <c r="B1495">
        <v>1</v>
      </c>
      <c r="K1495">
        <f t="shared" si="34"/>
        <v>1494</v>
      </c>
      <c r="L1495">
        <v>105</v>
      </c>
      <c r="M1495">
        <v>15</v>
      </c>
    </row>
    <row r="1496" spans="1:13" x14ac:dyDescent="0.25">
      <c r="A1496">
        <v>87</v>
      </c>
      <c r="B1496">
        <v>14</v>
      </c>
      <c r="K1496">
        <f t="shared" si="34"/>
        <v>1495</v>
      </c>
      <c r="L1496">
        <v>106</v>
      </c>
      <c r="M1496">
        <v>15</v>
      </c>
    </row>
    <row r="1497" spans="1:13" x14ac:dyDescent="0.25">
      <c r="A1497">
        <v>113</v>
      </c>
      <c r="B1497">
        <v>42</v>
      </c>
      <c r="K1497">
        <f t="shared" si="34"/>
        <v>1496</v>
      </c>
      <c r="L1497">
        <v>107</v>
      </c>
      <c r="M1497">
        <v>16</v>
      </c>
    </row>
    <row r="1498" spans="1:13" x14ac:dyDescent="0.25">
      <c r="A1498">
        <v>14</v>
      </c>
      <c r="B1498">
        <v>27</v>
      </c>
      <c r="K1498">
        <f t="shared" si="34"/>
        <v>1497</v>
      </c>
      <c r="L1498">
        <v>107</v>
      </c>
      <c r="M1498">
        <v>16</v>
      </c>
    </row>
    <row r="1499" spans="1:13" x14ac:dyDescent="0.25">
      <c r="A1499">
        <v>30</v>
      </c>
      <c r="B1499">
        <v>5</v>
      </c>
      <c r="K1499">
        <f t="shared" si="34"/>
        <v>1498</v>
      </c>
      <c r="L1499">
        <v>107</v>
      </c>
      <c r="M1499">
        <v>16</v>
      </c>
    </row>
    <row r="1500" spans="1:13" x14ac:dyDescent="0.25">
      <c r="A1500">
        <v>16</v>
      </c>
      <c r="B1500">
        <v>13</v>
      </c>
      <c r="K1500">
        <f t="shared" si="34"/>
        <v>1499</v>
      </c>
      <c r="L1500">
        <v>107</v>
      </c>
      <c r="M1500">
        <v>16</v>
      </c>
    </row>
    <row r="1501" spans="1:13" x14ac:dyDescent="0.25">
      <c r="A1501">
        <v>46</v>
      </c>
      <c r="B1501">
        <v>12</v>
      </c>
      <c r="K1501">
        <f t="shared" si="34"/>
        <v>1500</v>
      </c>
      <c r="L1501">
        <v>107</v>
      </c>
      <c r="M1501">
        <v>16</v>
      </c>
    </row>
    <row r="1502" spans="1:13" x14ac:dyDescent="0.25">
      <c r="A1502">
        <v>24</v>
      </c>
      <c r="B1502">
        <v>90</v>
      </c>
      <c r="K1502">
        <f t="shared" si="34"/>
        <v>1501</v>
      </c>
      <c r="L1502">
        <v>107</v>
      </c>
      <c r="M1502">
        <v>16</v>
      </c>
    </row>
    <row r="1503" spans="1:13" x14ac:dyDescent="0.25">
      <c r="A1503">
        <v>97</v>
      </c>
      <c r="B1503">
        <v>2</v>
      </c>
      <c r="K1503">
        <f t="shared" si="34"/>
        <v>1502</v>
      </c>
      <c r="L1503">
        <v>107</v>
      </c>
      <c r="M1503">
        <v>16</v>
      </c>
    </row>
    <row r="1504" spans="1:13" x14ac:dyDescent="0.25">
      <c r="A1504">
        <v>59</v>
      </c>
      <c r="B1504">
        <v>5</v>
      </c>
      <c r="K1504">
        <f t="shared" si="34"/>
        <v>1503</v>
      </c>
      <c r="L1504">
        <v>108</v>
      </c>
      <c r="M1504">
        <v>16</v>
      </c>
    </row>
    <row r="1505" spans="1:13" x14ac:dyDescent="0.25">
      <c r="A1505">
        <v>1095</v>
      </c>
      <c r="B1505">
        <v>31</v>
      </c>
      <c r="K1505">
        <f t="shared" si="34"/>
        <v>1504</v>
      </c>
      <c r="L1505">
        <v>108</v>
      </c>
      <c r="M1505">
        <v>16</v>
      </c>
    </row>
    <row r="1506" spans="1:13" x14ac:dyDescent="0.25">
      <c r="A1506">
        <v>218</v>
      </c>
      <c r="B1506">
        <v>4</v>
      </c>
      <c r="K1506">
        <f t="shared" si="34"/>
        <v>1505</v>
      </c>
      <c r="L1506">
        <v>108</v>
      </c>
      <c r="M1506">
        <v>16</v>
      </c>
    </row>
    <row r="1507" spans="1:13" x14ac:dyDescent="0.25">
      <c r="A1507">
        <v>111</v>
      </c>
      <c r="B1507">
        <v>29</v>
      </c>
      <c r="K1507">
        <f t="shared" si="34"/>
        <v>1506</v>
      </c>
      <c r="L1507">
        <v>108</v>
      </c>
      <c r="M1507">
        <v>16</v>
      </c>
    </row>
    <row r="1508" spans="1:13" x14ac:dyDescent="0.25">
      <c r="A1508">
        <v>56</v>
      </c>
      <c r="B1508">
        <v>2</v>
      </c>
      <c r="K1508">
        <f t="shared" si="34"/>
        <v>1507</v>
      </c>
      <c r="L1508">
        <v>108</v>
      </c>
      <c r="M1508">
        <v>16</v>
      </c>
    </row>
    <row r="1509" spans="1:13" x14ac:dyDescent="0.25">
      <c r="A1509">
        <v>265</v>
      </c>
      <c r="B1509">
        <v>114</v>
      </c>
      <c r="K1509">
        <f t="shared" si="34"/>
        <v>1508</v>
      </c>
      <c r="L1509">
        <v>108</v>
      </c>
      <c r="M1509">
        <v>16</v>
      </c>
    </row>
    <row r="1510" spans="1:13" x14ac:dyDescent="0.25">
      <c r="A1510">
        <v>28</v>
      </c>
      <c r="B1510">
        <v>1</v>
      </c>
      <c r="K1510">
        <f t="shared" si="34"/>
        <v>1509</v>
      </c>
      <c r="L1510">
        <v>108</v>
      </c>
      <c r="M1510">
        <v>16</v>
      </c>
    </row>
    <row r="1511" spans="1:13" x14ac:dyDescent="0.25">
      <c r="A1511">
        <v>364</v>
      </c>
      <c r="B1511">
        <v>76</v>
      </c>
      <c r="K1511">
        <f t="shared" si="34"/>
        <v>1510</v>
      </c>
      <c r="L1511">
        <v>108</v>
      </c>
      <c r="M1511">
        <v>16</v>
      </c>
    </row>
    <row r="1512" spans="1:13" x14ac:dyDescent="0.25">
      <c r="A1512">
        <v>27</v>
      </c>
      <c r="B1512">
        <v>9</v>
      </c>
      <c r="K1512">
        <f t="shared" si="34"/>
        <v>1511</v>
      </c>
      <c r="L1512">
        <v>108</v>
      </c>
      <c r="M1512">
        <v>16</v>
      </c>
    </row>
    <row r="1513" spans="1:13" x14ac:dyDescent="0.25">
      <c r="A1513">
        <v>93</v>
      </c>
      <c r="B1513">
        <v>37</v>
      </c>
      <c r="K1513">
        <f t="shared" si="34"/>
        <v>1512</v>
      </c>
      <c r="L1513">
        <v>108</v>
      </c>
      <c r="M1513">
        <v>16</v>
      </c>
    </row>
    <row r="1514" spans="1:13" x14ac:dyDescent="0.25">
      <c r="A1514">
        <v>64</v>
      </c>
      <c r="B1514">
        <v>0</v>
      </c>
      <c r="K1514">
        <f t="shared" si="34"/>
        <v>1513</v>
      </c>
      <c r="L1514">
        <v>108</v>
      </c>
      <c r="M1514">
        <v>16</v>
      </c>
    </row>
    <row r="1515" spans="1:13" x14ac:dyDescent="0.25">
      <c r="A1515">
        <v>22</v>
      </c>
      <c r="B1515">
        <v>1</v>
      </c>
      <c r="K1515">
        <f t="shared" si="34"/>
        <v>1514</v>
      </c>
      <c r="L1515">
        <v>109</v>
      </c>
      <c r="M1515">
        <v>17</v>
      </c>
    </row>
    <row r="1516" spans="1:13" x14ac:dyDescent="0.25">
      <c r="A1516">
        <v>59</v>
      </c>
      <c r="B1516">
        <v>10</v>
      </c>
      <c r="K1516">
        <f t="shared" si="34"/>
        <v>1515</v>
      </c>
      <c r="L1516">
        <v>109</v>
      </c>
      <c r="M1516">
        <v>17</v>
      </c>
    </row>
    <row r="1517" spans="1:13" x14ac:dyDescent="0.25">
      <c r="A1517">
        <v>249</v>
      </c>
      <c r="B1517">
        <v>1</v>
      </c>
      <c r="K1517">
        <f t="shared" si="34"/>
        <v>1516</v>
      </c>
      <c r="L1517">
        <v>109</v>
      </c>
      <c r="M1517">
        <v>17</v>
      </c>
    </row>
    <row r="1518" spans="1:13" x14ac:dyDescent="0.25">
      <c r="A1518">
        <v>392</v>
      </c>
      <c r="B1518">
        <v>2</v>
      </c>
      <c r="K1518">
        <f t="shared" si="34"/>
        <v>1517</v>
      </c>
      <c r="L1518">
        <v>110</v>
      </c>
      <c r="M1518">
        <v>17</v>
      </c>
    </row>
    <row r="1519" spans="1:13" x14ac:dyDescent="0.25">
      <c r="A1519">
        <v>115</v>
      </c>
      <c r="B1519">
        <v>1</v>
      </c>
      <c r="K1519">
        <f t="shared" si="34"/>
        <v>1518</v>
      </c>
      <c r="L1519">
        <v>110</v>
      </c>
      <c r="M1519">
        <v>17</v>
      </c>
    </row>
    <row r="1520" spans="1:13" x14ac:dyDescent="0.25">
      <c r="A1520">
        <v>433</v>
      </c>
      <c r="B1520">
        <v>10</v>
      </c>
      <c r="K1520">
        <f t="shared" si="34"/>
        <v>1519</v>
      </c>
      <c r="L1520">
        <v>110</v>
      </c>
      <c r="M1520">
        <v>17</v>
      </c>
    </row>
    <row r="1521" spans="1:13" x14ac:dyDescent="0.25">
      <c r="A1521">
        <v>20</v>
      </c>
      <c r="B1521">
        <v>1</v>
      </c>
      <c r="K1521">
        <f t="shared" si="34"/>
        <v>1520</v>
      </c>
      <c r="L1521">
        <v>110</v>
      </c>
      <c r="M1521">
        <v>17</v>
      </c>
    </row>
    <row r="1522" spans="1:13" x14ac:dyDescent="0.25">
      <c r="A1522">
        <v>8</v>
      </c>
      <c r="B1522">
        <v>2</v>
      </c>
      <c r="K1522">
        <f t="shared" si="34"/>
        <v>1521</v>
      </c>
      <c r="L1522">
        <v>111</v>
      </c>
      <c r="M1522">
        <v>17</v>
      </c>
    </row>
    <row r="1523" spans="1:13" x14ac:dyDescent="0.25">
      <c r="A1523">
        <v>175</v>
      </c>
      <c r="B1523">
        <v>348</v>
      </c>
      <c r="K1523">
        <f t="shared" si="34"/>
        <v>1522</v>
      </c>
      <c r="L1523">
        <v>111</v>
      </c>
      <c r="M1523">
        <v>17</v>
      </c>
    </row>
    <row r="1524" spans="1:13" x14ac:dyDescent="0.25">
      <c r="A1524">
        <v>104</v>
      </c>
      <c r="B1524">
        <v>4</v>
      </c>
      <c r="K1524">
        <f t="shared" si="34"/>
        <v>1523</v>
      </c>
      <c r="L1524">
        <v>111</v>
      </c>
      <c r="M1524">
        <v>17</v>
      </c>
    </row>
    <row r="1525" spans="1:13" x14ac:dyDescent="0.25">
      <c r="A1525">
        <v>17</v>
      </c>
      <c r="B1525">
        <v>0</v>
      </c>
      <c r="K1525">
        <f t="shared" si="34"/>
        <v>1524</v>
      </c>
      <c r="L1525">
        <v>111</v>
      </c>
      <c r="M1525">
        <v>17</v>
      </c>
    </row>
    <row r="1526" spans="1:13" x14ac:dyDescent="0.25">
      <c r="A1526">
        <v>277</v>
      </c>
      <c r="B1526">
        <v>17</v>
      </c>
      <c r="K1526">
        <f t="shared" si="34"/>
        <v>1525</v>
      </c>
      <c r="L1526">
        <v>111</v>
      </c>
      <c r="M1526">
        <v>17</v>
      </c>
    </row>
    <row r="1527" spans="1:13" x14ac:dyDescent="0.25">
      <c r="A1527">
        <v>118</v>
      </c>
      <c r="B1527">
        <v>0</v>
      </c>
      <c r="K1527">
        <f t="shared" si="34"/>
        <v>1526</v>
      </c>
      <c r="L1527">
        <v>111</v>
      </c>
      <c r="M1527">
        <v>17</v>
      </c>
    </row>
    <row r="1528" spans="1:13" x14ac:dyDescent="0.25">
      <c r="A1528">
        <v>97</v>
      </c>
      <c r="B1528">
        <v>9</v>
      </c>
      <c r="K1528">
        <f t="shared" si="34"/>
        <v>1527</v>
      </c>
      <c r="L1528">
        <v>111</v>
      </c>
      <c r="M1528">
        <v>17</v>
      </c>
    </row>
    <row r="1529" spans="1:13" x14ac:dyDescent="0.25">
      <c r="A1529">
        <v>20</v>
      </c>
      <c r="B1529">
        <v>19</v>
      </c>
      <c r="K1529">
        <f t="shared" si="34"/>
        <v>1528</v>
      </c>
      <c r="L1529">
        <v>112</v>
      </c>
      <c r="M1529">
        <v>17</v>
      </c>
    </row>
    <row r="1530" spans="1:13" x14ac:dyDescent="0.25">
      <c r="A1530">
        <v>26</v>
      </c>
      <c r="B1530">
        <v>0</v>
      </c>
      <c r="K1530">
        <f t="shared" si="34"/>
        <v>1529</v>
      </c>
      <c r="L1530">
        <v>112</v>
      </c>
      <c r="M1530">
        <v>17</v>
      </c>
    </row>
    <row r="1531" spans="1:13" x14ac:dyDescent="0.25">
      <c r="A1531">
        <v>128</v>
      </c>
      <c r="B1531">
        <v>4</v>
      </c>
      <c r="K1531">
        <f t="shared" si="34"/>
        <v>1530</v>
      </c>
      <c r="L1531">
        <v>112</v>
      </c>
      <c r="M1531">
        <v>17</v>
      </c>
    </row>
    <row r="1532" spans="1:13" x14ac:dyDescent="0.25">
      <c r="A1532">
        <v>15</v>
      </c>
      <c r="B1532">
        <v>8</v>
      </c>
      <c r="K1532">
        <f t="shared" si="34"/>
        <v>1531</v>
      </c>
      <c r="L1532">
        <v>112</v>
      </c>
      <c r="M1532">
        <v>17</v>
      </c>
    </row>
    <row r="1533" spans="1:13" x14ac:dyDescent="0.25">
      <c r="A1533">
        <v>25</v>
      </c>
      <c r="B1533">
        <v>24</v>
      </c>
      <c r="K1533">
        <f t="shared" si="34"/>
        <v>1532</v>
      </c>
      <c r="L1533">
        <v>112</v>
      </c>
      <c r="M1533">
        <v>17</v>
      </c>
    </row>
    <row r="1534" spans="1:13" x14ac:dyDescent="0.25">
      <c r="A1534">
        <v>55</v>
      </c>
      <c r="B1534">
        <v>0</v>
      </c>
      <c r="K1534">
        <f t="shared" si="34"/>
        <v>1533</v>
      </c>
      <c r="L1534">
        <v>113</v>
      </c>
      <c r="M1534">
        <v>18</v>
      </c>
    </row>
    <row r="1535" spans="1:13" x14ac:dyDescent="0.25">
      <c r="A1535">
        <v>107</v>
      </c>
      <c r="B1535">
        <v>39</v>
      </c>
      <c r="K1535">
        <f t="shared" si="34"/>
        <v>1534</v>
      </c>
      <c r="L1535">
        <v>113</v>
      </c>
      <c r="M1535">
        <v>18</v>
      </c>
    </row>
    <row r="1536" spans="1:13" x14ac:dyDescent="0.25">
      <c r="A1536">
        <v>557</v>
      </c>
      <c r="B1536">
        <v>6</v>
      </c>
      <c r="K1536">
        <f t="shared" si="34"/>
        <v>1535</v>
      </c>
      <c r="L1536">
        <v>113</v>
      </c>
      <c r="M1536">
        <v>18</v>
      </c>
    </row>
    <row r="1537" spans="1:13" x14ac:dyDescent="0.25">
      <c r="A1537">
        <v>40</v>
      </c>
      <c r="B1537">
        <v>4</v>
      </c>
      <c r="K1537">
        <f t="shared" si="34"/>
        <v>1536</v>
      </c>
      <c r="L1537">
        <v>113</v>
      </c>
      <c r="M1537">
        <v>18</v>
      </c>
    </row>
    <row r="1538" spans="1:13" x14ac:dyDescent="0.25">
      <c r="A1538">
        <v>36</v>
      </c>
      <c r="B1538">
        <v>3</v>
      </c>
      <c r="K1538">
        <f t="shared" si="34"/>
        <v>1537</v>
      </c>
      <c r="L1538">
        <v>113</v>
      </c>
      <c r="M1538">
        <v>18</v>
      </c>
    </row>
    <row r="1539" spans="1:13" x14ac:dyDescent="0.25">
      <c r="A1539">
        <v>159</v>
      </c>
      <c r="B1539">
        <v>53</v>
      </c>
      <c r="K1539">
        <f t="shared" ref="K1539:K1602" si="35">ROW()-1</f>
        <v>1538</v>
      </c>
      <c r="L1539">
        <v>113</v>
      </c>
      <c r="M1539">
        <v>18</v>
      </c>
    </row>
    <row r="1540" spans="1:13" x14ac:dyDescent="0.25">
      <c r="A1540">
        <v>41</v>
      </c>
      <c r="B1540">
        <v>1</v>
      </c>
      <c r="K1540">
        <f t="shared" si="35"/>
        <v>1539</v>
      </c>
      <c r="L1540">
        <v>113</v>
      </c>
      <c r="M1540">
        <v>18</v>
      </c>
    </row>
    <row r="1541" spans="1:13" x14ac:dyDescent="0.25">
      <c r="A1541">
        <v>226</v>
      </c>
      <c r="B1541">
        <v>2</v>
      </c>
      <c r="K1541">
        <f t="shared" si="35"/>
        <v>1540</v>
      </c>
      <c r="L1541">
        <v>113</v>
      </c>
      <c r="M1541">
        <v>18</v>
      </c>
    </row>
    <row r="1542" spans="1:13" x14ac:dyDescent="0.25">
      <c r="A1542">
        <v>30</v>
      </c>
      <c r="B1542">
        <v>25</v>
      </c>
      <c r="K1542">
        <f t="shared" si="35"/>
        <v>1541</v>
      </c>
      <c r="L1542">
        <v>114</v>
      </c>
      <c r="M1542">
        <v>18</v>
      </c>
    </row>
    <row r="1543" spans="1:13" x14ac:dyDescent="0.25">
      <c r="A1543">
        <v>103</v>
      </c>
      <c r="B1543">
        <v>6</v>
      </c>
      <c r="K1543">
        <f t="shared" si="35"/>
        <v>1542</v>
      </c>
      <c r="L1543">
        <v>114</v>
      </c>
      <c r="M1543">
        <v>19</v>
      </c>
    </row>
    <row r="1544" spans="1:13" x14ac:dyDescent="0.25">
      <c r="A1544">
        <v>62</v>
      </c>
      <c r="B1544">
        <v>0</v>
      </c>
      <c r="K1544">
        <f t="shared" si="35"/>
        <v>1543</v>
      </c>
      <c r="L1544">
        <v>114</v>
      </c>
      <c r="M1544">
        <v>19</v>
      </c>
    </row>
    <row r="1545" spans="1:13" x14ac:dyDescent="0.25">
      <c r="A1545">
        <v>6</v>
      </c>
      <c r="B1545">
        <v>12</v>
      </c>
      <c r="K1545">
        <f t="shared" si="35"/>
        <v>1544</v>
      </c>
      <c r="L1545">
        <v>115</v>
      </c>
      <c r="M1545">
        <v>19</v>
      </c>
    </row>
    <row r="1546" spans="1:13" x14ac:dyDescent="0.25">
      <c r="A1546">
        <v>182</v>
      </c>
      <c r="B1546">
        <v>0</v>
      </c>
      <c r="K1546">
        <f t="shared" si="35"/>
        <v>1545</v>
      </c>
      <c r="L1546">
        <v>115</v>
      </c>
      <c r="M1546">
        <v>19</v>
      </c>
    </row>
    <row r="1547" spans="1:13" x14ac:dyDescent="0.25">
      <c r="A1547">
        <v>145</v>
      </c>
      <c r="B1547">
        <v>36</v>
      </c>
      <c r="K1547">
        <f t="shared" si="35"/>
        <v>1546</v>
      </c>
      <c r="L1547">
        <v>115</v>
      </c>
      <c r="M1547">
        <v>19</v>
      </c>
    </row>
    <row r="1548" spans="1:13" x14ac:dyDescent="0.25">
      <c r="A1548">
        <v>25</v>
      </c>
      <c r="B1548">
        <v>0</v>
      </c>
      <c r="K1548">
        <f t="shared" si="35"/>
        <v>1547</v>
      </c>
      <c r="L1548">
        <v>115</v>
      </c>
      <c r="M1548">
        <v>19</v>
      </c>
    </row>
    <row r="1549" spans="1:13" x14ac:dyDescent="0.25">
      <c r="A1549">
        <v>320</v>
      </c>
      <c r="B1549">
        <v>2</v>
      </c>
      <c r="K1549">
        <f t="shared" si="35"/>
        <v>1548</v>
      </c>
      <c r="L1549">
        <v>115</v>
      </c>
      <c r="M1549">
        <v>19</v>
      </c>
    </row>
    <row r="1550" spans="1:13" x14ac:dyDescent="0.25">
      <c r="A1550">
        <v>99</v>
      </c>
      <c r="B1550">
        <v>1</v>
      </c>
      <c r="K1550">
        <f t="shared" si="35"/>
        <v>1549</v>
      </c>
      <c r="L1550">
        <v>115</v>
      </c>
      <c r="M1550">
        <v>19</v>
      </c>
    </row>
    <row r="1551" spans="1:13" x14ac:dyDescent="0.25">
      <c r="A1551">
        <v>348</v>
      </c>
      <c r="B1551">
        <v>59</v>
      </c>
      <c r="K1551">
        <f t="shared" si="35"/>
        <v>1550</v>
      </c>
      <c r="L1551">
        <v>115</v>
      </c>
      <c r="M1551">
        <v>19</v>
      </c>
    </row>
    <row r="1552" spans="1:13" x14ac:dyDescent="0.25">
      <c r="A1552">
        <v>41</v>
      </c>
      <c r="B1552">
        <v>1</v>
      </c>
      <c r="K1552">
        <f t="shared" si="35"/>
        <v>1551</v>
      </c>
      <c r="L1552">
        <v>115</v>
      </c>
      <c r="M1552">
        <v>19</v>
      </c>
    </row>
    <row r="1553" spans="1:13" x14ac:dyDescent="0.25">
      <c r="A1553">
        <v>29</v>
      </c>
      <c r="B1553">
        <v>31</v>
      </c>
      <c r="K1553">
        <f t="shared" si="35"/>
        <v>1552</v>
      </c>
      <c r="L1553">
        <v>115</v>
      </c>
      <c r="M1553">
        <v>19</v>
      </c>
    </row>
    <row r="1554" spans="1:13" x14ac:dyDescent="0.25">
      <c r="A1554">
        <v>25</v>
      </c>
      <c r="B1554">
        <v>18</v>
      </c>
      <c r="K1554">
        <f t="shared" si="35"/>
        <v>1553</v>
      </c>
      <c r="L1554">
        <v>115</v>
      </c>
      <c r="M1554">
        <v>19</v>
      </c>
    </row>
    <row r="1555" spans="1:13" x14ac:dyDescent="0.25">
      <c r="A1555">
        <v>23</v>
      </c>
      <c r="B1555">
        <v>10</v>
      </c>
      <c r="K1555">
        <f t="shared" si="35"/>
        <v>1554</v>
      </c>
      <c r="L1555">
        <v>116</v>
      </c>
      <c r="M1555">
        <v>20</v>
      </c>
    </row>
    <row r="1556" spans="1:13" x14ac:dyDescent="0.25">
      <c r="A1556">
        <v>1260</v>
      </c>
      <c r="B1556">
        <v>0</v>
      </c>
      <c r="K1556">
        <f t="shared" si="35"/>
        <v>1555</v>
      </c>
      <c r="L1556">
        <v>116</v>
      </c>
      <c r="M1556">
        <v>20</v>
      </c>
    </row>
    <row r="1557" spans="1:13" x14ac:dyDescent="0.25">
      <c r="A1557">
        <v>307</v>
      </c>
      <c r="B1557">
        <v>14</v>
      </c>
      <c r="K1557">
        <f t="shared" si="35"/>
        <v>1556</v>
      </c>
      <c r="L1557">
        <v>117</v>
      </c>
      <c r="M1557">
        <v>20</v>
      </c>
    </row>
    <row r="1558" spans="1:13" x14ac:dyDescent="0.25">
      <c r="A1558">
        <v>329</v>
      </c>
      <c r="B1558">
        <v>2</v>
      </c>
      <c r="K1558">
        <f t="shared" si="35"/>
        <v>1557</v>
      </c>
      <c r="L1558">
        <v>117</v>
      </c>
      <c r="M1558">
        <v>20</v>
      </c>
    </row>
    <row r="1559" spans="1:13" x14ac:dyDescent="0.25">
      <c r="A1559">
        <v>32</v>
      </c>
      <c r="B1559">
        <v>1</v>
      </c>
      <c r="K1559">
        <f t="shared" si="35"/>
        <v>1558</v>
      </c>
      <c r="L1559">
        <v>117</v>
      </c>
      <c r="M1559">
        <v>20</v>
      </c>
    </row>
    <row r="1560" spans="1:13" x14ac:dyDescent="0.25">
      <c r="A1560">
        <v>27</v>
      </c>
      <c r="B1560">
        <v>3</v>
      </c>
      <c r="K1560">
        <f t="shared" si="35"/>
        <v>1559</v>
      </c>
      <c r="L1560">
        <v>117</v>
      </c>
      <c r="M1560">
        <v>20</v>
      </c>
    </row>
    <row r="1561" spans="1:13" x14ac:dyDescent="0.25">
      <c r="A1561">
        <v>236</v>
      </c>
      <c r="B1561">
        <v>0</v>
      </c>
      <c r="K1561">
        <f t="shared" si="35"/>
        <v>1560</v>
      </c>
      <c r="L1561">
        <v>118</v>
      </c>
      <c r="M1561">
        <v>20</v>
      </c>
    </row>
    <row r="1562" spans="1:13" x14ac:dyDescent="0.25">
      <c r="A1562">
        <v>42</v>
      </c>
      <c r="B1562">
        <v>2</v>
      </c>
      <c r="K1562">
        <f t="shared" si="35"/>
        <v>1561</v>
      </c>
      <c r="L1562">
        <v>118</v>
      </c>
      <c r="M1562">
        <v>20</v>
      </c>
    </row>
    <row r="1563" spans="1:13" x14ac:dyDescent="0.25">
      <c r="A1563">
        <v>95</v>
      </c>
      <c r="B1563">
        <v>0</v>
      </c>
      <c r="K1563">
        <f t="shared" si="35"/>
        <v>1562</v>
      </c>
      <c r="L1563">
        <v>118</v>
      </c>
      <c r="M1563">
        <v>20</v>
      </c>
    </row>
    <row r="1564" spans="1:13" x14ac:dyDescent="0.25">
      <c r="A1564">
        <v>37</v>
      </c>
      <c r="B1564">
        <v>12</v>
      </c>
      <c r="K1564">
        <f t="shared" si="35"/>
        <v>1563</v>
      </c>
      <c r="L1564">
        <v>119</v>
      </c>
      <c r="M1564">
        <v>21</v>
      </c>
    </row>
    <row r="1565" spans="1:13" x14ac:dyDescent="0.25">
      <c r="A1565">
        <v>128</v>
      </c>
      <c r="B1565">
        <v>1</v>
      </c>
      <c r="K1565">
        <f t="shared" si="35"/>
        <v>1564</v>
      </c>
      <c r="L1565">
        <v>119</v>
      </c>
      <c r="M1565">
        <v>21</v>
      </c>
    </row>
    <row r="1566" spans="1:13" x14ac:dyDescent="0.25">
      <c r="A1566">
        <v>156</v>
      </c>
      <c r="B1566">
        <v>8</v>
      </c>
      <c r="K1566">
        <f t="shared" si="35"/>
        <v>1565</v>
      </c>
      <c r="L1566">
        <v>119</v>
      </c>
      <c r="M1566">
        <v>21</v>
      </c>
    </row>
    <row r="1567" spans="1:13" x14ac:dyDescent="0.25">
      <c r="A1567">
        <v>64</v>
      </c>
      <c r="B1567">
        <v>2</v>
      </c>
      <c r="K1567">
        <f t="shared" si="35"/>
        <v>1566</v>
      </c>
      <c r="L1567">
        <v>119</v>
      </c>
      <c r="M1567">
        <v>21</v>
      </c>
    </row>
    <row r="1568" spans="1:13" x14ac:dyDescent="0.25">
      <c r="A1568">
        <v>58</v>
      </c>
      <c r="B1568">
        <v>31</v>
      </c>
      <c r="K1568">
        <f t="shared" si="35"/>
        <v>1567</v>
      </c>
      <c r="L1568">
        <v>119</v>
      </c>
      <c r="M1568">
        <v>21</v>
      </c>
    </row>
    <row r="1569" spans="1:13" x14ac:dyDescent="0.25">
      <c r="A1569">
        <v>20</v>
      </c>
      <c r="B1569">
        <v>5</v>
      </c>
      <c r="K1569">
        <f t="shared" si="35"/>
        <v>1568</v>
      </c>
      <c r="L1569">
        <v>119</v>
      </c>
      <c r="M1569">
        <v>21</v>
      </c>
    </row>
    <row r="1570" spans="1:13" x14ac:dyDescent="0.25">
      <c r="A1570">
        <v>47</v>
      </c>
      <c r="B1570">
        <v>1</v>
      </c>
      <c r="K1570">
        <f t="shared" si="35"/>
        <v>1569</v>
      </c>
      <c r="L1570">
        <v>120</v>
      </c>
      <c r="M1570">
        <v>21</v>
      </c>
    </row>
    <row r="1571" spans="1:13" x14ac:dyDescent="0.25">
      <c r="A1571">
        <v>54</v>
      </c>
      <c r="B1571">
        <v>12</v>
      </c>
      <c r="K1571">
        <f t="shared" si="35"/>
        <v>1570</v>
      </c>
      <c r="L1571">
        <v>120</v>
      </c>
      <c r="M1571">
        <v>21</v>
      </c>
    </row>
    <row r="1572" spans="1:13" x14ac:dyDescent="0.25">
      <c r="A1572">
        <v>9</v>
      </c>
      <c r="B1572">
        <v>4</v>
      </c>
      <c r="K1572">
        <f t="shared" si="35"/>
        <v>1571</v>
      </c>
      <c r="L1572">
        <v>120</v>
      </c>
      <c r="M1572">
        <v>21</v>
      </c>
    </row>
    <row r="1573" spans="1:13" x14ac:dyDescent="0.25">
      <c r="A1573">
        <v>213</v>
      </c>
      <c r="B1573">
        <v>0</v>
      </c>
      <c r="K1573">
        <f t="shared" si="35"/>
        <v>1572</v>
      </c>
      <c r="L1573">
        <v>120</v>
      </c>
      <c r="M1573">
        <v>22</v>
      </c>
    </row>
    <row r="1574" spans="1:13" x14ac:dyDescent="0.25">
      <c r="A1574">
        <v>57</v>
      </c>
      <c r="B1574">
        <v>7</v>
      </c>
      <c r="K1574">
        <f t="shared" si="35"/>
        <v>1573</v>
      </c>
      <c r="L1574">
        <v>120</v>
      </c>
      <c r="M1574">
        <v>22</v>
      </c>
    </row>
    <row r="1575" spans="1:13" x14ac:dyDescent="0.25">
      <c r="A1575">
        <v>25</v>
      </c>
      <c r="B1575">
        <v>2</v>
      </c>
      <c r="K1575">
        <f t="shared" si="35"/>
        <v>1574</v>
      </c>
      <c r="L1575">
        <v>120</v>
      </c>
      <c r="M1575">
        <v>22</v>
      </c>
    </row>
    <row r="1576" spans="1:13" x14ac:dyDescent="0.25">
      <c r="A1576">
        <v>104</v>
      </c>
      <c r="B1576">
        <v>1</v>
      </c>
      <c r="K1576">
        <f t="shared" si="35"/>
        <v>1575</v>
      </c>
      <c r="L1576">
        <v>120</v>
      </c>
      <c r="M1576">
        <v>22</v>
      </c>
    </row>
    <row r="1577" spans="1:13" x14ac:dyDescent="0.25">
      <c r="A1577">
        <v>34</v>
      </c>
      <c r="B1577">
        <v>4</v>
      </c>
      <c r="K1577">
        <f t="shared" si="35"/>
        <v>1576</v>
      </c>
      <c r="L1577">
        <v>120</v>
      </c>
      <c r="M1577">
        <v>22</v>
      </c>
    </row>
    <row r="1578" spans="1:13" x14ac:dyDescent="0.25">
      <c r="A1578">
        <v>67</v>
      </c>
      <c r="B1578">
        <v>6</v>
      </c>
      <c r="K1578">
        <f t="shared" si="35"/>
        <v>1577</v>
      </c>
      <c r="L1578">
        <v>120</v>
      </c>
      <c r="M1578">
        <v>22</v>
      </c>
    </row>
    <row r="1579" spans="1:13" x14ac:dyDescent="0.25">
      <c r="A1579">
        <v>241</v>
      </c>
      <c r="B1579">
        <v>8</v>
      </c>
      <c r="K1579">
        <f t="shared" si="35"/>
        <v>1578</v>
      </c>
      <c r="L1579">
        <v>121</v>
      </c>
      <c r="M1579">
        <v>22</v>
      </c>
    </row>
    <row r="1580" spans="1:13" x14ac:dyDescent="0.25">
      <c r="A1580">
        <v>123</v>
      </c>
      <c r="B1580">
        <v>14</v>
      </c>
      <c r="K1580">
        <f t="shared" si="35"/>
        <v>1579</v>
      </c>
      <c r="L1580">
        <v>121</v>
      </c>
      <c r="M1580">
        <v>22</v>
      </c>
    </row>
    <row r="1581" spans="1:13" x14ac:dyDescent="0.25">
      <c r="A1581">
        <v>302</v>
      </c>
      <c r="B1581">
        <v>0</v>
      </c>
      <c r="K1581">
        <f t="shared" si="35"/>
        <v>1580</v>
      </c>
      <c r="L1581">
        <v>122</v>
      </c>
      <c r="M1581">
        <v>22</v>
      </c>
    </row>
    <row r="1582" spans="1:13" x14ac:dyDescent="0.25">
      <c r="A1582">
        <v>89</v>
      </c>
      <c r="B1582">
        <v>4</v>
      </c>
      <c r="K1582">
        <f t="shared" si="35"/>
        <v>1581</v>
      </c>
      <c r="L1582">
        <v>122</v>
      </c>
      <c r="M1582">
        <v>23</v>
      </c>
    </row>
    <row r="1583" spans="1:13" x14ac:dyDescent="0.25">
      <c r="A1583">
        <v>41</v>
      </c>
      <c r="B1583">
        <v>0</v>
      </c>
      <c r="K1583">
        <f t="shared" si="35"/>
        <v>1582</v>
      </c>
      <c r="L1583">
        <v>122</v>
      </c>
      <c r="M1583">
        <v>23</v>
      </c>
    </row>
    <row r="1584" spans="1:13" x14ac:dyDescent="0.25">
      <c r="A1584">
        <v>69</v>
      </c>
      <c r="B1584">
        <v>0</v>
      </c>
      <c r="K1584">
        <f t="shared" si="35"/>
        <v>1583</v>
      </c>
      <c r="L1584">
        <v>123</v>
      </c>
      <c r="M1584">
        <v>23</v>
      </c>
    </row>
    <row r="1585" spans="1:13" x14ac:dyDescent="0.25">
      <c r="A1585">
        <v>52</v>
      </c>
      <c r="B1585">
        <v>1</v>
      </c>
      <c r="K1585">
        <f t="shared" si="35"/>
        <v>1584</v>
      </c>
      <c r="L1585">
        <v>123</v>
      </c>
      <c r="M1585">
        <v>23</v>
      </c>
    </row>
    <row r="1586" spans="1:13" x14ac:dyDescent="0.25">
      <c r="A1586">
        <v>57</v>
      </c>
      <c r="B1586">
        <v>1</v>
      </c>
      <c r="K1586">
        <f t="shared" si="35"/>
        <v>1585</v>
      </c>
      <c r="L1586">
        <v>123</v>
      </c>
      <c r="M1586">
        <v>23</v>
      </c>
    </row>
    <row r="1587" spans="1:13" x14ac:dyDescent="0.25">
      <c r="A1587">
        <v>74</v>
      </c>
      <c r="B1587">
        <v>1</v>
      </c>
      <c r="K1587">
        <f t="shared" si="35"/>
        <v>1586</v>
      </c>
      <c r="L1587">
        <v>123</v>
      </c>
      <c r="M1587">
        <v>23</v>
      </c>
    </row>
    <row r="1588" spans="1:13" x14ac:dyDescent="0.25">
      <c r="A1588">
        <v>63</v>
      </c>
      <c r="B1588">
        <v>1</v>
      </c>
      <c r="K1588">
        <f t="shared" si="35"/>
        <v>1587</v>
      </c>
      <c r="L1588">
        <v>124</v>
      </c>
      <c r="M1588">
        <v>23</v>
      </c>
    </row>
    <row r="1589" spans="1:13" x14ac:dyDescent="0.25">
      <c r="A1589">
        <v>72</v>
      </c>
      <c r="B1589">
        <v>4</v>
      </c>
      <c r="K1589">
        <f t="shared" si="35"/>
        <v>1588</v>
      </c>
      <c r="L1589">
        <v>125</v>
      </c>
      <c r="M1589">
        <v>23</v>
      </c>
    </row>
    <row r="1590" spans="1:13" x14ac:dyDescent="0.25">
      <c r="A1590">
        <v>71</v>
      </c>
      <c r="B1590">
        <v>0</v>
      </c>
      <c r="K1590">
        <f t="shared" si="35"/>
        <v>1589</v>
      </c>
      <c r="L1590">
        <v>125</v>
      </c>
      <c r="M1590">
        <v>24</v>
      </c>
    </row>
    <row r="1591" spans="1:13" x14ac:dyDescent="0.25">
      <c r="A1591">
        <v>21</v>
      </c>
      <c r="B1591">
        <v>0</v>
      </c>
      <c r="K1591">
        <f t="shared" si="35"/>
        <v>1590</v>
      </c>
      <c r="L1591">
        <v>125</v>
      </c>
      <c r="M1591">
        <v>24</v>
      </c>
    </row>
    <row r="1592" spans="1:13" x14ac:dyDescent="0.25">
      <c r="A1592">
        <v>930</v>
      </c>
      <c r="B1592">
        <v>2</v>
      </c>
      <c r="K1592">
        <f t="shared" si="35"/>
        <v>1591</v>
      </c>
      <c r="L1592">
        <v>126</v>
      </c>
      <c r="M1592">
        <v>24</v>
      </c>
    </row>
    <row r="1593" spans="1:13" x14ac:dyDescent="0.25">
      <c r="A1593">
        <v>55</v>
      </c>
      <c r="B1593">
        <v>24</v>
      </c>
      <c r="K1593">
        <f t="shared" si="35"/>
        <v>1592</v>
      </c>
      <c r="L1593">
        <v>126</v>
      </c>
      <c r="M1593">
        <v>24</v>
      </c>
    </row>
    <row r="1594" spans="1:13" x14ac:dyDescent="0.25">
      <c r="A1594">
        <v>61</v>
      </c>
      <c r="B1594">
        <v>1</v>
      </c>
      <c r="K1594">
        <f t="shared" si="35"/>
        <v>1593</v>
      </c>
      <c r="L1594">
        <v>126</v>
      </c>
      <c r="M1594">
        <v>24</v>
      </c>
    </row>
    <row r="1595" spans="1:13" x14ac:dyDescent="0.25">
      <c r="A1595">
        <v>82</v>
      </c>
      <c r="B1595">
        <v>2</v>
      </c>
      <c r="K1595">
        <f t="shared" si="35"/>
        <v>1594</v>
      </c>
      <c r="L1595">
        <v>127</v>
      </c>
      <c r="M1595">
        <v>24</v>
      </c>
    </row>
    <row r="1596" spans="1:13" x14ac:dyDescent="0.25">
      <c r="A1596">
        <v>71</v>
      </c>
      <c r="B1596">
        <v>1</v>
      </c>
      <c r="K1596">
        <f t="shared" si="35"/>
        <v>1595</v>
      </c>
      <c r="L1596">
        <v>128</v>
      </c>
      <c r="M1596">
        <v>24</v>
      </c>
    </row>
    <row r="1597" spans="1:13" x14ac:dyDescent="0.25">
      <c r="A1597">
        <v>117</v>
      </c>
      <c r="B1597">
        <v>37</v>
      </c>
      <c r="K1597">
        <f t="shared" si="35"/>
        <v>1596</v>
      </c>
      <c r="L1597">
        <v>128</v>
      </c>
      <c r="M1597">
        <v>24</v>
      </c>
    </row>
    <row r="1598" spans="1:13" x14ac:dyDescent="0.25">
      <c r="A1598">
        <v>29</v>
      </c>
      <c r="B1598">
        <v>5</v>
      </c>
      <c r="K1598">
        <f t="shared" si="35"/>
        <v>1597</v>
      </c>
      <c r="L1598">
        <v>128</v>
      </c>
      <c r="M1598">
        <v>24</v>
      </c>
    </row>
    <row r="1599" spans="1:13" x14ac:dyDescent="0.25">
      <c r="A1599">
        <v>74</v>
      </c>
      <c r="B1599">
        <v>4</v>
      </c>
      <c r="K1599">
        <f t="shared" si="35"/>
        <v>1598</v>
      </c>
      <c r="L1599">
        <v>128</v>
      </c>
      <c r="M1599">
        <v>24</v>
      </c>
    </row>
    <row r="1600" spans="1:13" x14ac:dyDescent="0.25">
      <c r="A1600">
        <v>23</v>
      </c>
      <c r="B1600">
        <v>16</v>
      </c>
      <c r="K1600">
        <f t="shared" si="35"/>
        <v>1599</v>
      </c>
      <c r="L1600">
        <v>128</v>
      </c>
      <c r="M1600">
        <v>24</v>
      </c>
    </row>
    <row r="1601" spans="1:13" x14ac:dyDescent="0.25">
      <c r="A1601">
        <v>60</v>
      </c>
      <c r="B1601">
        <v>9</v>
      </c>
      <c r="K1601">
        <f t="shared" si="35"/>
        <v>1600</v>
      </c>
      <c r="L1601">
        <v>128</v>
      </c>
      <c r="M1601">
        <v>24</v>
      </c>
    </row>
    <row r="1602" spans="1:13" x14ac:dyDescent="0.25">
      <c r="A1602">
        <v>55</v>
      </c>
      <c r="B1602">
        <v>0</v>
      </c>
      <c r="K1602">
        <f t="shared" si="35"/>
        <v>1601</v>
      </c>
      <c r="L1602">
        <v>128</v>
      </c>
      <c r="M1602">
        <v>24</v>
      </c>
    </row>
    <row r="1603" spans="1:13" x14ac:dyDescent="0.25">
      <c r="A1603">
        <v>51</v>
      </c>
      <c r="B1603">
        <v>40</v>
      </c>
      <c r="K1603">
        <f t="shared" ref="K1603:K1666" si="36">ROW()-1</f>
        <v>1602</v>
      </c>
      <c r="L1603">
        <v>129</v>
      </c>
      <c r="M1603">
        <v>24</v>
      </c>
    </row>
    <row r="1604" spans="1:13" x14ac:dyDescent="0.25">
      <c r="A1604">
        <v>78</v>
      </c>
      <c r="B1604">
        <v>0</v>
      </c>
      <c r="K1604">
        <f t="shared" si="36"/>
        <v>1603</v>
      </c>
      <c r="L1604">
        <v>130</v>
      </c>
      <c r="M1604">
        <v>24</v>
      </c>
    </row>
    <row r="1605" spans="1:13" x14ac:dyDescent="0.25">
      <c r="A1605">
        <v>62</v>
      </c>
      <c r="B1605">
        <v>2</v>
      </c>
      <c r="K1605">
        <f t="shared" si="36"/>
        <v>1604</v>
      </c>
      <c r="L1605">
        <v>130</v>
      </c>
      <c r="M1605">
        <v>25</v>
      </c>
    </row>
    <row r="1606" spans="1:13" x14ac:dyDescent="0.25">
      <c r="A1606">
        <v>45</v>
      </c>
      <c r="B1606">
        <v>1</v>
      </c>
      <c r="K1606">
        <f t="shared" si="36"/>
        <v>1605</v>
      </c>
      <c r="L1606">
        <v>130</v>
      </c>
      <c r="M1606">
        <v>25</v>
      </c>
    </row>
    <row r="1607" spans="1:13" x14ac:dyDescent="0.25">
      <c r="A1607">
        <v>15</v>
      </c>
      <c r="B1607">
        <v>9</v>
      </c>
      <c r="K1607">
        <f t="shared" si="36"/>
        <v>1606</v>
      </c>
      <c r="L1607">
        <v>130</v>
      </c>
      <c r="M1607">
        <v>25</v>
      </c>
    </row>
    <row r="1608" spans="1:13" x14ac:dyDescent="0.25">
      <c r="A1608">
        <v>151</v>
      </c>
      <c r="B1608">
        <v>34</v>
      </c>
      <c r="K1608">
        <f t="shared" si="36"/>
        <v>1607</v>
      </c>
      <c r="L1608">
        <v>130</v>
      </c>
      <c r="M1608">
        <v>25</v>
      </c>
    </row>
    <row r="1609" spans="1:13" x14ac:dyDescent="0.25">
      <c r="A1609">
        <v>68</v>
      </c>
      <c r="B1609">
        <v>23</v>
      </c>
      <c r="K1609">
        <f t="shared" si="36"/>
        <v>1608</v>
      </c>
      <c r="L1609">
        <v>131</v>
      </c>
      <c r="M1609">
        <v>25</v>
      </c>
    </row>
    <row r="1610" spans="1:13" x14ac:dyDescent="0.25">
      <c r="A1610">
        <v>46</v>
      </c>
      <c r="B1610">
        <v>19</v>
      </c>
      <c r="K1610">
        <f t="shared" si="36"/>
        <v>1609</v>
      </c>
      <c r="L1610">
        <v>131</v>
      </c>
      <c r="M1610">
        <v>25</v>
      </c>
    </row>
    <row r="1611" spans="1:13" x14ac:dyDescent="0.25">
      <c r="A1611">
        <v>24</v>
      </c>
      <c r="B1611">
        <v>50</v>
      </c>
      <c r="K1611">
        <f t="shared" si="36"/>
        <v>1610</v>
      </c>
      <c r="L1611">
        <v>131</v>
      </c>
      <c r="M1611">
        <v>25</v>
      </c>
    </row>
    <row r="1612" spans="1:13" x14ac:dyDescent="0.25">
      <c r="A1612">
        <v>70</v>
      </c>
      <c r="B1612">
        <v>12</v>
      </c>
      <c r="K1612">
        <f t="shared" si="36"/>
        <v>1611</v>
      </c>
      <c r="L1612">
        <v>131</v>
      </c>
      <c r="M1612">
        <v>25</v>
      </c>
    </row>
    <row r="1613" spans="1:13" x14ac:dyDescent="0.25">
      <c r="A1613">
        <v>244</v>
      </c>
      <c r="B1613">
        <v>8</v>
      </c>
      <c r="K1613">
        <f t="shared" si="36"/>
        <v>1612</v>
      </c>
      <c r="L1613">
        <v>132</v>
      </c>
      <c r="M1613">
        <v>26</v>
      </c>
    </row>
    <row r="1614" spans="1:13" x14ac:dyDescent="0.25">
      <c r="A1614">
        <v>82</v>
      </c>
      <c r="B1614">
        <v>9</v>
      </c>
      <c r="K1614">
        <f t="shared" si="36"/>
        <v>1613</v>
      </c>
      <c r="L1614">
        <v>132</v>
      </c>
      <c r="M1614">
        <v>26</v>
      </c>
    </row>
    <row r="1615" spans="1:13" x14ac:dyDescent="0.25">
      <c r="A1615">
        <v>226</v>
      </c>
      <c r="B1615">
        <v>43</v>
      </c>
      <c r="K1615">
        <f t="shared" si="36"/>
        <v>1614</v>
      </c>
      <c r="L1615">
        <v>133</v>
      </c>
      <c r="M1615">
        <v>26</v>
      </c>
    </row>
    <row r="1616" spans="1:13" x14ac:dyDescent="0.25">
      <c r="A1616">
        <v>60</v>
      </c>
      <c r="B1616">
        <v>28</v>
      </c>
      <c r="K1616">
        <f t="shared" si="36"/>
        <v>1615</v>
      </c>
      <c r="L1616">
        <v>133</v>
      </c>
      <c r="M1616">
        <v>26</v>
      </c>
    </row>
    <row r="1617" spans="1:13" x14ac:dyDescent="0.25">
      <c r="A1617">
        <v>322</v>
      </c>
      <c r="B1617">
        <v>4</v>
      </c>
      <c r="K1617">
        <f t="shared" si="36"/>
        <v>1616</v>
      </c>
      <c r="L1617">
        <v>133</v>
      </c>
      <c r="M1617">
        <v>26</v>
      </c>
    </row>
    <row r="1618" spans="1:13" x14ac:dyDescent="0.25">
      <c r="A1618">
        <v>94</v>
      </c>
      <c r="B1618">
        <v>24</v>
      </c>
      <c r="K1618">
        <f t="shared" si="36"/>
        <v>1617</v>
      </c>
      <c r="L1618">
        <v>133</v>
      </c>
      <c r="M1618">
        <v>26</v>
      </c>
    </row>
    <row r="1619" spans="1:13" x14ac:dyDescent="0.25">
      <c r="A1619">
        <v>47</v>
      </c>
      <c r="B1619">
        <v>2</v>
      </c>
      <c r="K1619">
        <f t="shared" si="36"/>
        <v>1618</v>
      </c>
      <c r="L1619">
        <v>133</v>
      </c>
      <c r="M1619">
        <v>27</v>
      </c>
    </row>
    <row r="1620" spans="1:13" x14ac:dyDescent="0.25">
      <c r="A1620">
        <v>115</v>
      </c>
      <c r="B1620">
        <v>2</v>
      </c>
      <c r="K1620">
        <f t="shared" si="36"/>
        <v>1619</v>
      </c>
      <c r="L1620">
        <v>134</v>
      </c>
      <c r="M1620">
        <v>27</v>
      </c>
    </row>
    <row r="1621" spans="1:13" x14ac:dyDescent="0.25">
      <c r="A1621">
        <v>134</v>
      </c>
      <c r="B1621">
        <v>20</v>
      </c>
      <c r="K1621">
        <f t="shared" si="36"/>
        <v>1620</v>
      </c>
      <c r="L1621">
        <v>134</v>
      </c>
      <c r="M1621">
        <v>27</v>
      </c>
    </row>
    <row r="1622" spans="1:13" x14ac:dyDescent="0.25">
      <c r="A1622">
        <v>35</v>
      </c>
      <c r="B1622">
        <v>1</v>
      </c>
      <c r="K1622">
        <f t="shared" si="36"/>
        <v>1621</v>
      </c>
      <c r="L1622">
        <v>134</v>
      </c>
      <c r="M1622">
        <v>27</v>
      </c>
    </row>
    <row r="1623" spans="1:13" x14ac:dyDescent="0.25">
      <c r="A1623">
        <v>104</v>
      </c>
      <c r="B1623">
        <v>1</v>
      </c>
      <c r="K1623">
        <f t="shared" si="36"/>
        <v>1622</v>
      </c>
      <c r="L1623">
        <v>134</v>
      </c>
      <c r="M1623">
        <v>27</v>
      </c>
    </row>
    <row r="1624" spans="1:13" x14ac:dyDescent="0.25">
      <c r="A1624">
        <v>184</v>
      </c>
      <c r="B1624">
        <v>4</v>
      </c>
      <c r="K1624">
        <f t="shared" si="36"/>
        <v>1623</v>
      </c>
      <c r="L1624">
        <v>134</v>
      </c>
      <c r="M1624">
        <v>27</v>
      </c>
    </row>
    <row r="1625" spans="1:13" x14ac:dyDescent="0.25">
      <c r="A1625">
        <v>119</v>
      </c>
      <c r="B1625">
        <v>1</v>
      </c>
      <c r="K1625">
        <f t="shared" si="36"/>
        <v>1624</v>
      </c>
      <c r="L1625">
        <v>134</v>
      </c>
      <c r="M1625">
        <v>27</v>
      </c>
    </row>
    <row r="1626" spans="1:13" x14ac:dyDescent="0.25">
      <c r="A1626">
        <v>59</v>
      </c>
      <c r="B1626">
        <v>1</v>
      </c>
      <c r="K1626">
        <f t="shared" si="36"/>
        <v>1625</v>
      </c>
      <c r="L1626">
        <v>135</v>
      </c>
      <c r="M1626">
        <v>27</v>
      </c>
    </row>
    <row r="1627" spans="1:13" x14ac:dyDescent="0.25">
      <c r="A1627">
        <v>113</v>
      </c>
      <c r="B1627">
        <v>13</v>
      </c>
      <c r="K1627">
        <f t="shared" si="36"/>
        <v>1626</v>
      </c>
      <c r="L1627">
        <v>136</v>
      </c>
      <c r="M1627">
        <v>28</v>
      </c>
    </row>
    <row r="1628" spans="1:13" x14ac:dyDescent="0.25">
      <c r="A1628">
        <v>84</v>
      </c>
      <c r="B1628">
        <v>1</v>
      </c>
      <c r="K1628">
        <f t="shared" si="36"/>
        <v>1627</v>
      </c>
      <c r="L1628">
        <v>136</v>
      </c>
      <c r="M1628">
        <v>28</v>
      </c>
    </row>
    <row r="1629" spans="1:13" x14ac:dyDescent="0.25">
      <c r="A1629">
        <v>74</v>
      </c>
      <c r="B1629">
        <v>1</v>
      </c>
      <c r="K1629">
        <f t="shared" si="36"/>
        <v>1628</v>
      </c>
      <c r="L1629">
        <v>136</v>
      </c>
      <c r="M1629">
        <v>28</v>
      </c>
    </row>
    <row r="1630" spans="1:13" x14ac:dyDescent="0.25">
      <c r="A1630">
        <v>216</v>
      </c>
      <c r="B1630">
        <v>0</v>
      </c>
      <c r="K1630">
        <f t="shared" si="36"/>
        <v>1629</v>
      </c>
      <c r="L1630">
        <v>137</v>
      </c>
      <c r="M1630">
        <v>28</v>
      </c>
    </row>
    <row r="1631" spans="1:13" x14ac:dyDescent="0.25">
      <c r="A1631">
        <v>39</v>
      </c>
      <c r="B1631">
        <v>3</v>
      </c>
      <c r="K1631">
        <f t="shared" si="36"/>
        <v>1630</v>
      </c>
      <c r="L1631">
        <v>137</v>
      </c>
      <c r="M1631">
        <v>28</v>
      </c>
    </row>
    <row r="1632" spans="1:13" x14ac:dyDescent="0.25">
      <c r="A1632">
        <v>21</v>
      </c>
      <c r="B1632">
        <v>14</v>
      </c>
      <c r="K1632">
        <f t="shared" si="36"/>
        <v>1631</v>
      </c>
      <c r="L1632">
        <v>138</v>
      </c>
      <c r="M1632">
        <v>28</v>
      </c>
    </row>
    <row r="1633" spans="1:13" x14ac:dyDescent="0.25">
      <c r="A1633">
        <v>30</v>
      </c>
      <c r="B1633">
        <v>2</v>
      </c>
      <c r="K1633">
        <f t="shared" si="36"/>
        <v>1632</v>
      </c>
      <c r="L1633">
        <v>139</v>
      </c>
      <c r="M1633">
        <v>28</v>
      </c>
    </row>
    <row r="1634" spans="1:13" x14ac:dyDescent="0.25">
      <c r="A1634">
        <v>37</v>
      </c>
      <c r="B1634">
        <v>5</v>
      </c>
      <c r="K1634">
        <f t="shared" si="36"/>
        <v>1633</v>
      </c>
      <c r="L1634">
        <v>139</v>
      </c>
      <c r="M1634">
        <v>28</v>
      </c>
    </row>
    <row r="1635" spans="1:13" x14ac:dyDescent="0.25">
      <c r="A1635">
        <v>202</v>
      </c>
      <c r="B1635">
        <v>1</v>
      </c>
      <c r="K1635">
        <f t="shared" si="36"/>
        <v>1634</v>
      </c>
      <c r="L1635">
        <v>139</v>
      </c>
      <c r="M1635">
        <v>28</v>
      </c>
    </row>
    <row r="1636" spans="1:13" x14ac:dyDescent="0.25">
      <c r="A1636">
        <v>37</v>
      </c>
      <c r="B1636">
        <v>15</v>
      </c>
      <c r="K1636">
        <f t="shared" si="36"/>
        <v>1635</v>
      </c>
      <c r="L1636">
        <v>140</v>
      </c>
      <c r="M1636">
        <v>29</v>
      </c>
    </row>
    <row r="1637" spans="1:13" x14ac:dyDescent="0.25">
      <c r="A1637">
        <v>28</v>
      </c>
      <c r="B1637">
        <v>10</v>
      </c>
      <c r="K1637">
        <f t="shared" si="36"/>
        <v>1636</v>
      </c>
      <c r="L1637">
        <v>140</v>
      </c>
      <c r="M1637">
        <v>29</v>
      </c>
    </row>
    <row r="1638" spans="1:13" x14ac:dyDescent="0.25">
      <c r="A1638">
        <v>26</v>
      </c>
      <c r="B1638">
        <v>3</v>
      </c>
      <c r="K1638">
        <f t="shared" si="36"/>
        <v>1637</v>
      </c>
      <c r="L1638">
        <v>140</v>
      </c>
      <c r="M1638">
        <v>29</v>
      </c>
    </row>
    <row r="1639" spans="1:13" x14ac:dyDescent="0.25">
      <c r="A1639">
        <v>61</v>
      </c>
      <c r="B1639">
        <v>0</v>
      </c>
      <c r="K1639">
        <f t="shared" si="36"/>
        <v>1638</v>
      </c>
      <c r="L1639">
        <v>140</v>
      </c>
      <c r="M1639">
        <v>29</v>
      </c>
    </row>
    <row r="1640" spans="1:13" x14ac:dyDescent="0.25">
      <c r="A1640">
        <v>115</v>
      </c>
      <c r="B1640">
        <v>0</v>
      </c>
      <c r="K1640">
        <f t="shared" si="36"/>
        <v>1639</v>
      </c>
      <c r="L1640">
        <v>141</v>
      </c>
      <c r="M1640">
        <v>29</v>
      </c>
    </row>
    <row r="1641" spans="1:13" x14ac:dyDescent="0.25">
      <c r="A1641">
        <v>181</v>
      </c>
      <c r="B1641">
        <v>0</v>
      </c>
      <c r="K1641">
        <f t="shared" si="36"/>
        <v>1640</v>
      </c>
      <c r="L1641">
        <v>141</v>
      </c>
      <c r="M1641">
        <v>29</v>
      </c>
    </row>
    <row r="1642" spans="1:13" x14ac:dyDescent="0.25">
      <c r="A1642">
        <v>110</v>
      </c>
      <c r="B1642">
        <v>0</v>
      </c>
      <c r="K1642">
        <f t="shared" si="36"/>
        <v>1641</v>
      </c>
      <c r="L1642">
        <v>141</v>
      </c>
      <c r="M1642">
        <v>29</v>
      </c>
    </row>
    <row r="1643" spans="1:13" x14ac:dyDescent="0.25">
      <c r="A1643">
        <v>269</v>
      </c>
      <c r="B1643">
        <v>46</v>
      </c>
      <c r="K1643">
        <f t="shared" si="36"/>
        <v>1642</v>
      </c>
      <c r="L1643">
        <v>141</v>
      </c>
      <c r="M1643">
        <v>29</v>
      </c>
    </row>
    <row r="1644" spans="1:13" x14ac:dyDescent="0.25">
      <c r="A1644">
        <v>79</v>
      </c>
      <c r="B1644">
        <v>14</v>
      </c>
      <c r="K1644">
        <f t="shared" si="36"/>
        <v>1643</v>
      </c>
      <c r="L1644">
        <v>141</v>
      </c>
      <c r="M1644">
        <v>29</v>
      </c>
    </row>
    <row r="1645" spans="1:13" x14ac:dyDescent="0.25">
      <c r="A1645">
        <v>104</v>
      </c>
      <c r="B1645">
        <v>1</v>
      </c>
      <c r="K1645">
        <f t="shared" si="36"/>
        <v>1644</v>
      </c>
      <c r="L1645">
        <v>141</v>
      </c>
      <c r="M1645">
        <v>30</v>
      </c>
    </row>
    <row r="1646" spans="1:13" x14ac:dyDescent="0.25">
      <c r="A1646">
        <v>34</v>
      </c>
      <c r="B1646">
        <v>0</v>
      </c>
      <c r="K1646">
        <f t="shared" si="36"/>
        <v>1645</v>
      </c>
      <c r="L1646">
        <v>142</v>
      </c>
      <c r="M1646">
        <v>30</v>
      </c>
    </row>
    <row r="1647" spans="1:13" x14ac:dyDescent="0.25">
      <c r="A1647">
        <v>167</v>
      </c>
      <c r="B1647">
        <v>17</v>
      </c>
      <c r="K1647">
        <f t="shared" si="36"/>
        <v>1646</v>
      </c>
      <c r="L1647">
        <v>142</v>
      </c>
      <c r="M1647">
        <v>30</v>
      </c>
    </row>
    <row r="1648" spans="1:13" x14ac:dyDescent="0.25">
      <c r="A1648">
        <v>183</v>
      </c>
      <c r="B1648">
        <v>1</v>
      </c>
      <c r="K1648">
        <f t="shared" si="36"/>
        <v>1647</v>
      </c>
      <c r="L1648">
        <v>143</v>
      </c>
      <c r="M1648">
        <v>30</v>
      </c>
    </row>
    <row r="1649" spans="1:13" x14ac:dyDescent="0.25">
      <c r="A1649">
        <v>71</v>
      </c>
      <c r="B1649">
        <v>0</v>
      </c>
      <c r="K1649">
        <f t="shared" si="36"/>
        <v>1648</v>
      </c>
      <c r="L1649">
        <v>143</v>
      </c>
      <c r="M1649">
        <v>30</v>
      </c>
    </row>
    <row r="1650" spans="1:13" x14ac:dyDescent="0.25">
      <c r="A1650">
        <v>69</v>
      </c>
      <c r="B1650">
        <v>0</v>
      </c>
      <c r="K1650">
        <f t="shared" si="36"/>
        <v>1649</v>
      </c>
      <c r="L1650">
        <v>144</v>
      </c>
      <c r="M1650">
        <v>30</v>
      </c>
    </row>
    <row r="1651" spans="1:13" x14ac:dyDescent="0.25">
      <c r="A1651">
        <v>270</v>
      </c>
      <c r="B1651">
        <v>0</v>
      </c>
      <c r="K1651">
        <f t="shared" si="36"/>
        <v>1650</v>
      </c>
      <c r="L1651">
        <v>144</v>
      </c>
      <c r="M1651">
        <v>30</v>
      </c>
    </row>
    <row r="1652" spans="1:13" x14ac:dyDescent="0.25">
      <c r="A1652">
        <v>193</v>
      </c>
      <c r="B1652">
        <v>0</v>
      </c>
      <c r="K1652">
        <f t="shared" si="36"/>
        <v>1651</v>
      </c>
      <c r="L1652">
        <v>145</v>
      </c>
      <c r="M1652">
        <v>31</v>
      </c>
    </row>
    <row r="1653" spans="1:13" x14ac:dyDescent="0.25">
      <c r="A1653">
        <v>57</v>
      </c>
      <c r="B1653">
        <v>0</v>
      </c>
      <c r="K1653">
        <f t="shared" si="36"/>
        <v>1652</v>
      </c>
      <c r="L1653">
        <v>145</v>
      </c>
      <c r="M1653">
        <v>31</v>
      </c>
    </row>
    <row r="1654" spans="1:13" x14ac:dyDescent="0.25">
      <c r="A1654">
        <v>200</v>
      </c>
      <c r="B1654">
        <v>2</v>
      </c>
      <c r="K1654">
        <f t="shared" si="36"/>
        <v>1653</v>
      </c>
      <c r="L1654">
        <v>145</v>
      </c>
      <c r="M1654">
        <v>31</v>
      </c>
    </row>
    <row r="1655" spans="1:13" x14ac:dyDescent="0.25">
      <c r="A1655">
        <v>88</v>
      </c>
      <c r="B1655">
        <v>14</v>
      </c>
      <c r="K1655">
        <f t="shared" si="36"/>
        <v>1654</v>
      </c>
      <c r="L1655">
        <v>145</v>
      </c>
      <c r="M1655">
        <v>31</v>
      </c>
    </row>
    <row r="1656" spans="1:13" x14ac:dyDescent="0.25">
      <c r="A1656">
        <v>213</v>
      </c>
      <c r="B1656">
        <v>9</v>
      </c>
      <c r="K1656">
        <f t="shared" si="36"/>
        <v>1655</v>
      </c>
      <c r="L1656">
        <v>145</v>
      </c>
      <c r="M1656">
        <v>31</v>
      </c>
    </row>
    <row r="1657" spans="1:13" x14ac:dyDescent="0.25">
      <c r="A1657">
        <v>20</v>
      </c>
      <c r="B1657">
        <v>8</v>
      </c>
      <c r="K1657">
        <f t="shared" si="36"/>
        <v>1656</v>
      </c>
      <c r="L1657">
        <v>145</v>
      </c>
      <c r="M1657">
        <v>31</v>
      </c>
    </row>
    <row r="1658" spans="1:13" x14ac:dyDescent="0.25">
      <c r="A1658">
        <v>50</v>
      </c>
      <c r="B1658">
        <v>7</v>
      </c>
      <c r="K1658">
        <f t="shared" si="36"/>
        <v>1657</v>
      </c>
      <c r="L1658">
        <v>146</v>
      </c>
      <c r="M1658">
        <v>31</v>
      </c>
    </row>
    <row r="1659" spans="1:13" x14ac:dyDescent="0.25">
      <c r="A1659">
        <v>115</v>
      </c>
      <c r="B1659">
        <v>0</v>
      </c>
      <c r="K1659">
        <f t="shared" si="36"/>
        <v>1658</v>
      </c>
      <c r="L1659">
        <v>146</v>
      </c>
      <c r="M1659">
        <v>32</v>
      </c>
    </row>
    <row r="1660" spans="1:13" x14ac:dyDescent="0.25">
      <c r="A1660">
        <v>186</v>
      </c>
      <c r="B1660">
        <v>84</v>
      </c>
      <c r="K1660">
        <f t="shared" si="36"/>
        <v>1659</v>
      </c>
      <c r="L1660">
        <v>146</v>
      </c>
      <c r="M1660">
        <v>32</v>
      </c>
    </row>
    <row r="1661" spans="1:13" x14ac:dyDescent="0.25">
      <c r="A1661">
        <v>18</v>
      </c>
      <c r="B1661">
        <v>11</v>
      </c>
      <c r="K1661">
        <f t="shared" si="36"/>
        <v>1660</v>
      </c>
      <c r="L1661">
        <v>147</v>
      </c>
      <c r="M1661">
        <v>32</v>
      </c>
    </row>
    <row r="1662" spans="1:13" x14ac:dyDescent="0.25">
      <c r="A1662">
        <v>176</v>
      </c>
      <c r="B1662">
        <v>1</v>
      </c>
      <c r="K1662">
        <f t="shared" si="36"/>
        <v>1661</v>
      </c>
      <c r="L1662">
        <v>147</v>
      </c>
      <c r="M1662">
        <v>33</v>
      </c>
    </row>
    <row r="1663" spans="1:13" x14ac:dyDescent="0.25">
      <c r="A1663">
        <v>41</v>
      </c>
      <c r="B1663">
        <v>4</v>
      </c>
      <c r="K1663">
        <f t="shared" si="36"/>
        <v>1662</v>
      </c>
      <c r="L1663">
        <v>147</v>
      </c>
      <c r="M1663">
        <v>33</v>
      </c>
    </row>
    <row r="1664" spans="1:13" x14ac:dyDescent="0.25">
      <c r="A1664">
        <v>75</v>
      </c>
      <c r="B1664">
        <v>10</v>
      </c>
      <c r="K1664">
        <f t="shared" si="36"/>
        <v>1663</v>
      </c>
      <c r="L1664">
        <v>147</v>
      </c>
      <c r="M1664">
        <v>33</v>
      </c>
    </row>
    <row r="1665" spans="1:13" x14ac:dyDescent="0.25">
      <c r="A1665">
        <v>97</v>
      </c>
      <c r="B1665">
        <v>16</v>
      </c>
      <c r="K1665">
        <f t="shared" si="36"/>
        <v>1664</v>
      </c>
      <c r="L1665">
        <v>147</v>
      </c>
      <c r="M1665">
        <v>33</v>
      </c>
    </row>
    <row r="1666" spans="1:13" x14ac:dyDescent="0.25">
      <c r="A1666">
        <v>73</v>
      </c>
      <c r="B1666">
        <v>2</v>
      </c>
      <c r="K1666">
        <f t="shared" si="36"/>
        <v>1665</v>
      </c>
      <c r="L1666">
        <v>147</v>
      </c>
      <c r="M1666">
        <v>33</v>
      </c>
    </row>
    <row r="1667" spans="1:13" x14ac:dyDescent="0.25">
      <c r="A1667">
        <v>49</v>
      </c>
      <c r="B1667">
        <v>5</v>
      </c>
      <c r="K1667">
        <f t="shared" ref="K1667:K1730" si="37">ROW()-1</f>
        <v>1666</v>
      </c>
      <c r="L1667">
        <v>148</v>
      </c>
      <c r="M1667">
        <v>33</v>
      </c>
    </row>
    <row r="1668" spans="1:13" x14ac:dyDescent="0.25">
      <c r="A1668">
        <v>134</v>
      </c>
      <c r="B1668">
        <v>1</v>
      </c>
      <c r="K1668">
        <f t="shared" si="37"/>
        <v>1667</v>
      </c>
      <c r="L1668">
        <v>148</v>
      </c>
      <c r="M1668">
        <v>33</v>
      </c>
    </row>
    <row r="1669" spans="1:13" x14ac:dyDescent="0.25">
      <c r="A1669">
        <v>68</v>
      </c>
      <c r="B1669">
        <v>31</v>
      </c>
      <c r="K1669">
        <f t="shared" si="37"/>
        <v>1668</v>
      </c>
      <c r="L1669">
        <v>149</v>
      </c>
      <c r="M1669">
        <v>34</v>
      </c>
    </row>
    <row r="1670" spans="1:13" x14ac:dyDescent="0.25">
      <c r="A1670">
        <v>49</v>
      </c>
      <c r="B1670">
        <v>0</v>
      </c>
      <c r="K1670">
        <f t="shared" si="37"/>
        <v>1669</v>
      </c>
      <c r="L1670">
        <v>149</v>
      </c>
      <c r="M1670">
        <v>34</v>
      </c>
    </row>
    <row r="1671" spans="1:13" x14ac:dyDescent="0.25">
      <c r="A1671">
        <v>63</v>
      </c>
      <c r="B1671">
        <v>2</v>
      </c>
      <c r="K1671">
        <f t="shared" si="37"/>
        <v>1670</v>
      </c>
      <c r="L1671">
        <v>149</v>
      </c>
      <c r="M1671">
        <v>34</v>
      </c>
    </row>
    <row r="1672" spans="1:13" x14ac:dyDescent="0.25">
      <c r="A1672">
        <v>163</v>
      </c>
      <c r="B1672">
        <v>7</v>
      </c>
      <c r="K1672">
        <f t="shared" si="37"/>
        <v>1671</v>
      </c>
      <c r="L1672">
        <v>149</v>
      </c>
      <c r="M1672">
        <v>34</v>
      </c>
    </row>
    <row r="1673" spans="1:13" x14ac:dyDescent="0.25">
      <c r="A1673">
        <v>288</v>
      </c>
      <c r="B1673">
        <v>16</v>
      </c>
      <c r="K1673">
        <f t="shared" si="37"/>
        <v>1672</v>
      </c>
      <c r="L1673">
        <v>150</v>
      </c>
      <c r="M1673">
        <v>34</v>
      </c>
    </row>
    <row r="1674" spans="1:13" x14ac:dyDescent="0.25">
      <c r="A1674">
        <v>42</v>
      </c>
      <c r="B1674">
        <v>4</v>
      </c>
      <c r="K1674">
        <f t="shared" si="37"/>
        <v>1673</v>
      </c>
      <c r="L1674">
        <v>150</v>
      </c>
      <c r="M1674">
        <v>34</v>
      </c>
    </row>
    <row r="1675" spans="1:13" x14ac:dyDescent="0.25">
      <c r="A1675">
        <v>70</v>
      </c>
      <c r="B1675">
        <v>4</v>
      </c>
      <c r="K1675">
        <f t="shared" si="37"/>
        <v>1674</v>
      </c>
      <c r="L1675">
        <v>150</v>
      </c>
      <c r="M1675">
        <v>34</v>
      </c>
    </row>
    <row r="1676" spans="1:13" x14ac:dyDescent="0.25">
      <c r="A1676">
        <v>30</v>
      </c>
      <c r="B1676">
        <v>4</v>
      </c>
      <c r="K1676">
        <f t="shared" si="37"/>
        <v>1675</v>
      </c>
      <c r="L1676">
        <v>150</v>
      </c>
      <c r="M1676">
        <v>35</v>
      </c>
    </row>
    <row r="1677" spans="1:13" x14ac:dyDescent="0.25">
      <c r="A1677">
        <v>51</v>
      </c>
      <c r="B1677">
        <v>3</v>
      </c>
      <c r="K1677">
        <f t="shared" si="37"/>
        <v>1676</v>
      </c>
      <c r="L1677">
        <v>150</v>
      </c>
      <c r="M1677">
        <v>35</v>
      </c>
    </row>
    <row r="1678" spans="1:13" x14ac:dyDescent="0.25">
      <c r="A1678">
        <v>145</v>
      </c>
      <c r="B1678">
        <v>36</v>
      </c>
      <c r="K1678">
        <f t="shared" si="37"/>
        <v>1677</v>
      </c>
      <c r="L1678">
        <v>151</v>
      </c>
      <c r="M1678">
        <v>35</v>
      </c>
    </row>
    <row r="1679" spans="1:13" x14ac:dyDescent="0.25">
      <c r="A1679">
        <v>21</v>
      </c>
      <c r="B1679">
        <v>1</v>
      </c>
      <c r="K1679">
        <f t="shared" si="37"/>
        <v>1678</v>
      </c>
      <c r="L1679">
        <v>151</v>
      </c>
      <c r="M1679">
        <v>36</v>
      </c>
    </row>
    <row r="1680" spans="1:13" x14ac:dyDescent="0.25">
      <c r="A1680">
        <v>286</v>
      </c>
      <c r="B1680">
        <v>7</v>
      </c>
      <c r="K1680">
        <f t="shared" si="37"/>
        <v>1679</v>
      </c>
      <c r="L1680">
        <v>151</v>
      </c>
      <c r="M1680">
        <v>36</v>
      </c>
    </row>
    <row r="1681" spans="1:13" x14ac:dyDescent="0.25">
      <c r="A1681">
        <v>12</v>
      </c>
      <c r="B1681">
        <v>27</v>
      </c>
      <c r="K1681">
        <f t="shared" si="37"/>
        <v>1680</v>
      </c>
      <c r="L1681">
        <v>152</v>
      </c>
      <c r="M1681">
        <v>36</v>
      </c>
    </row>
    <row r="1682" spans="1:13" x14ac:dyDescent="0.25">
      <c r="A1682">
        <v>100</v>
      </c>
      <c r="B1682">
        <v>1</v>
      </c>
      <c r="K1682">
        <f t="shared" si="37"/>
        <v>1681</v>
      </c>
      <c r="L1682">
        <v>153</v>
      </c>
      <c r="M1682">
        <v>36</v>
      </c>
    </row>
    <row r="1683" spans="1:13" x14ac:dyDescent="0.25">
      <c r="A1683">
        <v>100</v>
      </c>
      <c r="B1683">
        <v>0</v>
      </c>
      <c r="K1683">
        <f t="shared" si="37"/>
        <v>1682</v>
      </c>
      <c r="L1683">
        <v>154</v>
      </c>
      <c r="M1683">
        <v>36</v>
      </c>
    </row>
    <row r="1684" spans="1:13" x14ac:dyDescent="0.25">
      <c r="A1684">
        <v>34</v>
      </c>
      <c r="B1684">
        <v>1</v>
      </c>
      <c r="K1684">
        <f t="shared" si="37"/>
        <v>1683</v>
      </c>
      <c r="L1684">
        <v>156</v>
      </c>
      <c r="M1684">
        <v>37</v>
      </c>
    </row>
    <row r="1685" spans="1:13" x14ac:dyDescent="0.25">
      <c r="A1685">
        <v>63</v>
      </c>
      <c r="B1685">
        <v>3</v>
      </c>
      <c r="K1685">
        <f t="shared" si="37"/>
        <v>1684</v>
      </c>
      <c r="L1685">
        <v>156</v>
      </c>
      <c r="M1685">
        <v>37</v>
      </c>
    </row>
    <row r="1686" spans="1:13" x14ac:dyDescent="0.25">
      <c r="A1686">
        <v>30</v>
      </c>
      <c r="B1686">
        <v>3</v>
      </c>
      <c r="K1686">
        <f t="shared" si="37"/>
        <v>1685</v>
      </c>
      <c r="L1686">
        <v>157</v>
      </c>
      <c r="M1686">
        <v>37</v>
      </c>
    </row>
    <row r="1687" spans="1:13" x14ac:dyDescent="0.25">
      <c r="A1687">
        <v>47</v>
      </c>
      <c r="B1687">
        <v>3</v>
      </c>
      <c r="K1687">
        <f t="shared" si="37"/>
        <v>1686</v>
      </c>
      <c r="L1687">
        <v>157</v>
      </c>
      <c r="M1687">
        <v>37</v>
      </c>
    </row>
    <row r="1688" spans="1:13" x14ac:dyDescent="0.25">
      <c r="A1688">
        <v>237</v>
      </c>
      <c r="B1688">
        <v>0</v>
      </c>
      <c r="K1688">
        <f t="shared" si="37"/>
        <v>1687</v>
      </c>
      <c r="L1688">
        <v>158</v>
      </c>
      <c r="M1688">
        <v>37</v>
      </c>
    </row>
    <row r="1689" spans="1:13" x14ac:dyDescent="0.25">
      <c r="A1689">
        <v>47</v>
      </c>
      <c r="B1689">
        <v>6</v>
      </c>
      <c r="K1689">
        <f t="shared" si="37"/>
        <v>1688</v>
      </c>
      <c r="L1689">
        <v>158</v>
      </c>
      <c r="M1689">
        <v>37</v>
      </c>
    </row>
    <row r="1690" spans="1:13" x14ac:dyDescent="0.25">
      <c r="A1690">
        <v>15</v>
      </c>
      <c r="B1690">
        <v>17</v>
      </c>
      <c r="K1690">
        <f t="shared" si="37"/>
        <v>1689</v>
      </c>
      <c r="L1690">
        <v>158</v>
      </c>
      <c r="M1690">
        <v>37</v>
      </c>
    </row>
    <row r="1691" spans="1:13" x14ac:dyDescent="0.25">
      <c r="A1691">
        <v>81</v>
      </c>
      <c r="B1691">
        <v>40</v>
      </c>
      <c r="K1691">
        <f t="shared" si="37"/>
        <v>1690</v>
      </c>
      <c r="L1691">
        <v>158</v>
      </c>
      <c r="M1691">
        <v>37</v>
      </c>
    </row>
    <row r="1692" spans="1:13" x14ac:dyDescent="0.25">
      <c r="A1692">
        <v>122</v>
      </c>
      <c r="B1692">
        <v>3</v>
      </c>
      <c r="K1692">
        <f t="shared" si="37"/>
        <v>1691</v>
      </c>
      <c r="L1692">
        <v>158</v>
      </c>
      <c r="M1692">
        <v>37</v>
      </c>
    </row>
    <row r="1693" spans="1:13" x14ac:dyDescent="0.25">
      <c r="A1693">
        <v>34</v>
      </c>
      <c r="B1693">
        <v>1</v>
      </c>
      <c r="K1693">
        <f t="shared" si="37"/>
        <v>1692</v>
      </c>
      <c r="L1693">
        <v>158</v>
      </c>
      <c r="M1693">
        <v>37</v>
      </c>
    </row>
    <row r="1694" spans="1:13" x14ac:dyDescent="0.25">
      <c r="A1694">
        <v>207</v>
      </c>
      <c r="B1694">
        <v>2</v>
      </c>
      <c r="K1694">
        <f t="shared" si="37"/>
        <v>1693</v>
      </c>
      <c r="L1694">
        <v>159</v>
      </c>
      <c r="M1694">
        <v>38</v>
      </c>
    </row>
    <row r="1695" spans="1:13" x14ac:dyDescent="0.25">
      <c r="A1695">
        <v>25</v>
      </c>
      <c r="B1695">
        <v>7</v>
      </c>
      <c r="K1695">
        <f t="shared" si="37"/>
        <v>1694</v>
      </c>
      <c r="L1695">
        <v>159</v>
      </c>
      <c r="M1695">
        <v>38</v>
      </c>
    </row>
    <row r="1696" spans="1:13" x14ac:dyDescent="0.25">
      <c r="A1696">
        <v>72</v>
      </c>
      <c r="B1696">
        <v>14</v>
      </c>
      <c r="K1696">
        <f t="shared" si="37"/>
        <v>1695</v>
      </c>
      <c r="L1696">
        <v>159</v>
      </c>
      <c r="M1696">
        <v>38</v>
      </c>
    </row>
    <row r="1697" spans="1:13" x14ac:dyDescent="0.25">
      <c r="A1697">
        <v>14</v>
      </c>
      <c r="B1697">
        <v>0</v>
      </c>
      <c r="K1697">
        <f t="shared" si="37"/>
        <v>1696</v>
      </c>
      <c r="L1697">
        <v>159</v>
      </c>
      <c r="M1697">
        <v>38</v>
      </c>
    </row>
    <row r="1698" spans="1:13" x14ac:dyDescent="0.25">
      <c r="A1698">
        <v>15</v>
      </c>
      <c r="B1698">
        <v>0</v>
      </c>
      <c r="K1698">
        <f t="shared" si="37"/>
        <v>1697</v>
      </c>
      <c r="L1698">
        <v>159</v>
      </c>
      <c r="M1698">
        <v>38</v>
      </c>
    </row>
    <row r="1699" spans="1:13" x14ac:dyDescent="0.25">
      <c r="A1699">
        <v>91</v>
      </c>
      <c r="B1699">
        <v>1</v>
      </c>
      <c r="K1699">
        <f t="shared" si="37"/>
        <v>1698</v>
      </c>
      <c r="L1699">
        <v>159</v>
      </c>
      <c r="M1699">
        <v>38</v>
      </c>
    </row>
    <row r="1700" spans="1:13" x14ac:dyDescent="0.25">
      <c r="A1700">
        <v>24</v>
      </c>
      <c r="B1700">
        <v>12</v>
      </c>
      <c r="K1700">
        <f t="shared" si="37"/>
        <v>1699</v>
      </c>
      <c r="L1700">
        <v>159</v>
      </c>
      <c r="M1700">
        <v>38</v>
      </c>
    </row>
    <row r="1701" spans="1:13" x14ac:dyDescent="0.25">
      <c r="A1701">
        <v>27</v>
      </c>
      <c r="B1701">
        <v>12</v>
      </c>
      <c r="K1701">
        <f t="shared" si="37"/>
        <v>1700</v>
      </c>
      <c r="L1701">
        <v>160</v>
      </c>
      <c r="M1701">
        <v>38</v>
      </c>
    </row>
    <row r="1702" spans="1:13" x14ac:dyDescent="0.25">
      <c r="A1702">
        <v>47</v>
      </c>
      <c r="B1702">
        <v>23</v>
      </c>
      <c r="K1702">
        <f t="shared" si="37"/>
        <v>1701</v>
      </c>
      <c r="L1702">
        <v>160</v>
      </c>
      <c r="M1702">
        <v>39</v>
      </c>
    </row>
    <row r="1703" spans="1:13" x14ac:dyDescent="0.25">
      <c r="A1703">
        <v>44</v>
      </c>
      <c r="B1703">
        <v>0</v>
      </c>
      <c r="K1703">
        <f t="shared" si="37"/>
        <v>1702</v>
      </c>
      <c r="L1703">
        <v>162</v>
      </c>
      <c r="M1703">
        <v>39</v>
      </c>
    </row>
    <row r="1704" spans="1:13" x14ac:dyDescent="0.25">
      <c r="A1704">
        <v>72</v>
      </c>
      <c r="B1704">
        <v>10</v>
      </c>
      <c r="K1704">
        <f t="shared" si="37"/>
        <v>1703</v>
      </c>
      <c r="L1704">
        <v>162</v>
      </c>
      <c r="M1704">
        <v>39</v>
      </c>
    </row>
    <row r="1705" spans="1:13" x14ac:dyDescent="0.25">
      <c r="A1705">
        <v>63</v>
      </c>
      <c r="B1705">
        <v>5</v>
      </c>
      <c r="K1705">
        <f t="shared" si="37"/>
        <v>1704</v>
      </c>
      <c r="L1705">
        <v>163</v>
      </c>
      <c r="M1705">
        <v>39</v>
      </c>
    </row>
    <row r="1706" spans="1:13" x14ac:dyDescent="0.25">
      <c r="A1706">
        <v>88</v>
      </c>
      <c r="B1706">
        <v>1</v>
      </c>
      <c r="K1706">
        <f t="shared" si="37"/>
        <v>1705</v>
      </c>
      <c r="L1706">
        <v>163</v>
      </c>
      <c r="M1706">
        <v>39</v>
      </c>
    </row>
    <row r="1707" spans="1:13" x14ac:dyDescent="0.25">
      <c r="A1707">
        <v>70</v>
      </c>
      <c r="B1707">
        <v>2</v>
      </c>
      <c r="K1707">
        <f t="shared" si="37"/>
        <v>1706</v>
      </c>
      <c r="L1707">
        <v>163</v>
      </c>
      <c r="M1707">
        <v>39</v>
      </c>
    </row>
    <row r="1708" spans="1:13" x14ac:dyDescent="0.25">
      <c r="A1708">
        <v>50</v>
      </c>
      <c r="B1708">
        <v>2</v>
      </c>
      <c r="K1708">
        <f t="shared" si="37"/>
        <v>1707</v>
      </c>
      <c r="L1708">
        <v>163</v>
      </c>
      <c r="M1708">
        <v>39</v>
      </c>
    </row>
    <row r="1709" spans="1:13" x14ac:dyDescent="0.25">
      <c r="A1709">
        <v>35</v>
      </c>
      <c r="B1709">
        <v>0</v>
      </c>
      <c r="K1709">
        <f t="shared" si="37"/>
        <v>1708</v>
      </c>
      <c r="L1709">
        <v>163</v>
      </c>
      <c r="M1709">
        <v>40</v>
      </c>
    </row>
    <row r="1710" spans="1:13" x14ac:dyDescent="0.25">
      <c r="A1710">
        <v>175</v>
      </c>
      <c r="B1710">
        <v>13</v>
      </c>
      <c r="K1710">
        <f t="shared" si="37"/>
        <v>1709</v>
      </c>
      <c r="L1710">
        <v>165</v>
      </c>
      <c r="M1710">
        <v>40</v>
      </c>
    </row>
    <row r="1711" spans="1:13" x14ac:dyDescent="0.25">
      <c r="A1711">
        <v>20</v>
      </c>
      <c r="B1711">
        <v>0</v>
      </c>
      <c r="K1711">
        <f t="shared" si="37"/>
        <v>1710</v>
      </c>
      <c r="L1711">
        <v>165</v>
      </c>
      <c r="M1711">
        <v>40</v>
      </c>
    </row>
    <row r="1712" spans="1:13" x14ac:dyDescent="0.25">
      <c r="A1712">
        <v>54</v>
      </c>
      <c r="B1712">
        <v>1</v>
      </c>
      <c r="K1712">
        <f t="shared" si="37"/>
        <v>1711</v>
      </c>
      <c r="L1712">
        <v>165</v>
      </c>
      <c r="M1712">
        <v>40</v>
      </c>
    </row>
    <row r="1713" spans="1:13" x14ac:dyDescent="0.25">
      <c r="A1713">
        <v>20</v>
      </c>
      <c r="B1713">
        <v>5</v>
      </c>
      <c r="K1713">
        <f t="shared" si="37"/>
        <v>1712</v>
      </c>
      <c r="L1713">
        <v>166</v>
      </c>
      <c r="M1713">
        <v>41</v>
      </c>
    </row>
    <row r="1714" spans="1:13" x14ac:dyDescent="0.25">
      <c r="A1714">
        <v>57</v>
      </c>
      <c r="B1714">
        <v>2</v>
      </c>
      <c r="K1714">
        <f t="shared" si="37"/>
        <v>1713</v>
      </c>
      <c r="L1714">
        <v>167</v>
      </c>
      <c r="M1714">
        <v>41</v>
      </c>
    </row>
    <row r="1715" spans="1:13" x14ac:dyDescent="0.25">
      <c r="A1715">
        <v>31</v>
      </c>
      <c r="B1715">
        <v>0</v>
      </c>
      <c r="K1715">
        <f t="shared" si="37"/>
        <v>1714</v>
      </c>
      <c r="L1715">
        <v>167</v>
      </c>
      <c r="M1715">
        <v>41</v>
      </c>
    </row>
    <row r="1716" spans="1:13" x14ac:dyDescent="0.25">
      <c r="A1716">
        <v>31</v>
      </c>
      <c r="B1716">
        <v>32</v>
      </c>
      <c r="K1716">
        <f t="shared" si="37"/>
        <v>1715</v>
      </c>
      <c r="L1716">
        <v>167</v>
      </c>
      <c r="M1716">
        <v>41</v>
      </c>
    </row>
    <row r="1717" spans="1:13" x14ac:dyDescent="0.25">
      <c r="A1717">
        <v>45</v>
      </c>
      <c r="B1717">
        <v>1</v>
      </c>
      <c r="K1717">
        <f t="shared" si="37"/>
        <v>1716</v>
      </c>
      <c r="L1717">
        <v>167</v>
      </c>
      <c r="M1717">
        <v>42</v>
      </c>
    </row>
    <row r="1718" spans="1:13" x14ac:dyDescent="0.25">
      <c r="A1718">
        <v>41</v>
      </c>
      <c r="B1718">
        <v>1</v>
      </c>
      <c r="K1718">
        <f t="shared" si="37"/>
        <v>1717</v>
      </c>
      <c r="L1718">
        <v>167</v>
      </c>
      <c r="M1718">
        <v>42</v>
      </c>
    </row>
    <row r="1719" spans="1:13" x14ac:dyDescent="0.25">
      <c r="A1719">
        <v>29</v>
      </c>
      <c r="B1719">
        <v>1</v>
      </c>
      <c r="K1719">
        <f t="shared" si="37"/>
        <v>1718</v>
      </c>
      <c r="L1719">
        <v>167</v>
      </c>
      <c r="M1719">
        <v>43</v>
      </c>
    </row>
    <row r="1720" spans="1:13" x14ac:dyDescent="0.25">
      <c r="A1720">
        <v>58</v>
      </c>
      <c r="B1720">
        <v>0</v>
      </c>
      <c r="K1720">
        <f t="shared" si="37"/>
        <v>1719</v>
      </c>
      <c r="L1720">
        <v>167</v>
      </c>
      <c r="M1720">
        <v>43</v>
      </c>
    </row>
    <row r="1721" spans="1:13" x14ac:dyDescent="0.25">
      <c r="A1721">
        <v>89</v>
      </c>
      <c r="B1721">
        <v>0</v>
      </c>
      <c r="K1721">
        <f t="shared" si="37"/>
        <v>1720</v>
      </c>
      <c r="L1721">
        <v>168</v>
      </c>
      <c r="M1721">
        <v>44</v>
      </c>
    </row>
    <row r="1722" spans="1:13" x14ac:dyDescent="0.25">
      <c r="A1722">
        <v>125</v>
      </c>
      <c r="B1722">
        <v>8</v>
      </c>
      <c r="K1722">
        <f t="shared" si="37"/>
        <v>1721</v>
      </c>
      <c r="L1722">
        <v>168</v>
      </c>
      <c r="M1722">
        <v>44</v>
      </c>
    </row>
    <row r="1723" spans="1:13" x14ac:dyDescent="0.25">
      <c r="A1723">
        <v>18</v>
      </c>
      <c r="B1723">
        <v>0</v>
      </c>
      <c r="K1723">
        <f t="shared" si="37"/>
        <v>1722</v>
      </c>
      <c r="L1723">
        <v>168</v>
      </c>
      <c r="M1723">
        <v>45</v>
      </c>
    </row>
    <row r="1724" spans="1:13" x14ac:dyDescent="0.25">
      <c r="A1724">
        <v>32</v>
      </c>
      <c r="B1724">
        <v>1</v>
      </c>
      <c r="K1724">
        <f t="shared" si="37"/>
        <v>1723</v>
      </c>
      <c r="L1724">
        <v>168</v>
      </c>
      <c r="M1724">
        <v>45</v>
      </c>
    </row>
    <row r="1725" spans="1:13" x14ac:dyDescent="0.25">
      <c r="A1725">
        <v>16</v>
      </c>
      <c r="B1725">
        <v>16</v>
      </c>
      <c r="K1725">
        <f t="shared" si="37"/>
        <v>1724</v>
      </c>
      <c r="L1725">
        <v>169</v>
      </c>
      <c r="M1725">
        <v>45</v>
      </c>
    </row>
    <row r="1726" spans="1:13" x14ac:dyDescent="0.25">
      <c r="A1726">
        <v>38</v>
      </c>
      <c r="B1726">
        <v>12</v>
      </c>
      <c r="K1726">
        <f t="shared" si="37"/>
        <v>1725</v>
      </c>
      <c r="L1726">
        <v>169</v>
      </c>
      <c r="M1726">
        <v>45</v>
      </c>
    </row>
    <row r="1727" spans="1:13" x14ac:dyDescent="0.25">
      <c r="A1727">
        <v>15</v>
      </c>
      <c r="B1727">
        <v>4</v>
      </c>
      <c r="K1727">
        <f t="shared" si="37"/>
        <v>1726</v>
      </c>
      <c r="L1727">
        <v>169</v>
      </c>
      <c r="M1727">
        <v>46</v>
      </c>
    </row>
    <row r="1728" spans="1:13" x14ac:dyDescent="0.25">
      <c r="A1728">
        <v>23</v>
      </c>
      <c r="B1728">
        <v>2</v>
      </c>
      <c r="K1728">
        <f t="shared" si="37"/>
        <v>1727</v>
      </c>
      <c r="L1728">
        <v>169</v>
      </c>
      <c r="M1728">
        <v>46</v>
      </c>
    </row>
    <row r="1729" spans="1:13" x14ac:dyDescent="0.25">
      <c r="A1729">
        <v>49</v>
      </c>
      <c r="B1729">
        <v>3</v>
      </c>
      <c r="K1729">
        <f t="shared" si="37"/>
        <v>1728</v>
      </c>
      <c r="L1729">
        <v>169</v>
      </c>
      <c r="M1729">
        <v>46</v>
      </c>
    </row>
    <row r="1730" spans="1:13" x14ac:dyDescent="0.25">
      <c r="A1730">
        <v>10</v>
      </c>
      <c r="B1730">
        <v>0</v>
      </c>
      <c r="K1730">
        <f t="shared" si="37"/>
        <v>1729</v>
      </c>
      <c r="L1730">
        <v>170</v>
      </c>
      <c r="M1730">
        <v>47</v>
      </c>
    </row>
    <row r="1731" spans="1:13" x14ac:dyDescent="0.25">
      <c r="A1731">
        <v>15</v>
      </c>
      <c r="B1731">
        <v>3</v>
      </c>
      <c r="K1731">
        <f t="shared" ref="K1731:K1794" si="38">ROW()-1</f>
        <v>1730</v>
      </c>
      <c r="L1731">
        <v>170</v>
      </c>
      <c r="M1731">
        <v>47</v>
      </c>
    </row>
    <row r="1732" spans="1:13" x14ac:dyDescent="0.25">
      <c r="A1732">
        <v>57</v>
      </c>
      <c r="B1732">
        <v>4</v>
      </c>
      <c r="K1732">
        <f t="shared" si="38"/>
        <v>1731</v>
      </c>
      <c r="L1732">
        <v>170</v>
      </c>
      <c r="M1732">
        <v>48</v>
      </c>
    </row>
    <row r="1733" spans="1:13" x14ac:dyDescent="0.25">
      <c r="A1733">
        <v>33</v>
      </c>
      <c r="B1733">
        <v>2</v>
      </c>
      <c r="K1733">
        <f t="shared" si="38"/>
        <v>1732</v>
      </c>
      <c r="L1733">
        <v>171</v>
      </c>
      <c r="M1733">
        <v>48</v>
      </c>
    </row>
    <row r="1734" spans="1:13" x14ac:dyDescent="0.25">
      <c r="A1734">
        <v>9</v>
      </c>
      <c r="B1734">
        <v>10</v>
      </c>
      <c r="K1734">
        <f t="shared" si="38"/>
        <v>1733</v>
      </c>
      <c r="L1734">
        <v>172</v>
      </c>
      <c r="M1734">
        <v>49</v>
      </c>
    </row>
    <row r="1735" spans="1:13" x14ac:dyDescent="0.25">
      <c r="A1735">
        <v>26</v>
      </c>
      <c r="B1735">
        <v>11</v>
      </c>
      <c r="K1735">
        <f t="shared" si="38"/>
        <v>1734</v>
      </c>
      <c r="L1735">
        <v>173</v>
      </c>
      <c r="M1735">
        <v>49</v>
      </c>
    </row>
    <row r="1736" spans="1:13" x14ac:dyDescent="0.25">
      <c r="A1736">
        <v>69</v>
      </c>
      <c r="B1736">
        <v>6</v>
      </c>
      <c r="K1736">
        <f t="shared" si="38"/>
        <v>1735</v>
      </c>
      <c r="L1736">
        <v>173</v>
      </c>
      <c r="M1736">
        <v>49</v>
      </c>
    </row>
    <row r="1737" spans="1:13" x14ac:dyDescent="0.25">
      <c r="A1737">
        <v>65</v>
      </c>
      <c r="B1737">
        <v>2</v>
      </c>
      <c r="K1737">
        <f t="shared" si="38"/>
        <v>1736</v>
      </c>
      <c r="L1737">
        <v>174</v>
      </c>
      <c r="M1737">
        <v>50</v>
      </c>
    </row>
    <row r="1738" spans="1:13" x14ac:dyDescent="0.25">
      <c r="A1738">
        <v>83</v>
      </c>
      <c r="B1738">
        <v>6</v>
      </c>
      <c r="K1738">
        <f t="shared" si="38"/>
        <v>1737</v>
      </c>
      <c r="L1738">
        <v>174</v>
      </c>
      <c r="M1738">
        <v>50</v>
      </c>
    </row>
    <row r="1739" spans="1:13" x14ac:dyDescent="0.25">
      <c r="A1739">
        <v>111</v>
      </c>
      <c r="B1739">
        <v>8</v>
      </c>
      <c r="K1739">
        <f t="shared" si="38"/>
        <v>1738</v>
      </c>
      <c r="L1739">
        <v>174</v>
      </c>
      <c r="M1739">
        <v>50</v>
      </c>
    </row>
    <row r="1740" spans="1:13" x14ac:dyDescent="0.25">
      <c r="A1740">
        <v>46</v>
      </c>
      <c r="B1740">
        <v>37</v>
      </c>
      <c r="K1740">
        <f t="shared" si="38"/>
        <v>1739</v>
      </c>
      <c r="L1740">
        <v>175</v>
      </c>
      <c r="M1740">
        <v>52</v>
      </c>
    </row>
    <row r="1741" spans="1:13" x14ac:dyDescent="0.25">
      <c r="A1741">
        <v>63</v>
      </c>
      <c r="B1741">
        <v>11</v>
      </c>
      <c r="K1741">
        <f t="shared" si="38"/>
        <v>1740</v>
      </c>
      <c r="L1741">
        <v>175</v>
      </c>
      <c r="M1741">
        <v>52</v>
      </c>
    </row>
    <row r="1742" spans="1:13" x14ac:dyDescent="0.25">
      <c r="A1742">
        <v>9</v>
      </c>
      <c r="B1742">
        <v>0</v>
      </c>
      <c r="K1742">
        <f t="shared" si="38"/>
        <v>1741</v>
      </c>
      <c r="L1742">
        <v>176</v>
      </c>
      <c r="M1742">
        <v>52</v>
      </c>
    </row>
    <row r="1743" spans="1:13" x14ac:dyDescent="0.25">
      <c r="A1743">
        <v>34</v>
      </c>
      <c r="B1743">
        <v>10</v>
      </c>
      <c r="K1743">
        <f t="shared" si="38"/>
        <v>1742</v>
      </c>
      <c r="L1743">
        <v>176</v>
      </c>
      <c r="M1743">
        <v>52</v>
      </c>
    </row>
    <row r="1744" spans="1:13" x14ac:dyDescent="0.25">
      <c r="A1744">
        <v>112</v>
      </c>
      <c r="B1744">
        <v>6</v>
      </c>
      <c r="K1744">
        <f t="shared" si="38"/>
        <v>1743</v>
      </c>
      <c r="L1744">
        <v>176</v>
      </c>
      <c r="M1744">
        <v>52</v>
      </c>
    </row>
    <row r="1745" spans="1:13" x14ac:dyDescent="0.25">
      <c r="A1745">
        <v>47</v>
      </c>
      <c r="B1745">
        <v>8</v>
      </c>
      <c r="K1745">
        <f t="shared" si="38"/>
        <v>1744</v>
      </c>
      <c r="L1745">
        <v>176</v>
      </c>
      <c r="M1745">
        <v>53</v>
      </c>
    </row>
    <row r="1746" spans="1:13" x14ac:dyDescent="0.25">
      <c r="A1746">
        <v>38</v>
      </c>
      <c r="B1746">
        <v>6</v>
      </c>
      <c r="K1746">
        <f t="shared" si="38"/>
        <v>1745</v>
      </c>
      <c r="L1746">
        <v>177</v>
      </c>
      <c r="M1746">
        <v>53</v>
      </c>
    </row>
    <row r="1747" spans="1:13" x14ac:dyDescent="0.25">
      <c r="A1747">
        <v>28</v>
      </c>
      <c r="B1747">
        <v>7</v>
      </c>
      <c r="K1747">
        <f t="shared" si="38"/>
        <v>1746</v>
      </c>
      <c r="L1747">
        <v>178</v>
      </c>
      <c r="M1747">
        <v>55</v>
      </c>
    </row>
    <row r="1748" spans="1:13" x14ac:dyDescent="0.25">
      <c r="A1748">
        <v>78</v>
      </c>
      <c r="B1748">
        <v>7</v>
      </c>
      <c r="K1748">
        <f t="shared" si="38"/>
        <v>1747</v>
      </c>
      <c r="L1748">
        <v>179</v>
      </c>
      <c r="M1748">
        <v>55</v>
      </c>
    </row>
    <row r="1749" spans="1:13" x14ac:dyDescent="0.25">
      <c r="A1749">
        <v>23</v>
      </c>
      <c r="B1749">
        <v>5</v>
      </c>
      <c r="K1749">
        <f t="shared" si="38"/>
        <v>1748</v>
      </c>
      <c r="L1749">
        <v>179</v>
      </c>
      <c r="M1749">
        <v>56</v>
      </c>
    </row>
    <row r="1750" spans="1:13" x14ac:dyDescent="0.25">
      <c r="A1750">
        <v>40</v>
      </c>
      <c r="B1750">
        <v>46</v>
      </c>
      <c r="K1750">
        <f t="shared" si="38"/>
        <v>1749</v>
      </c>
      <c r="L1750">
        <v>179</v>
      </c>
      <c r="M1750">
        <v>57</v>
      </c>
    </row>
    <row r="1751" spans="1:13" x14ac:dyDescent="0.25">
      <c r="A1751">
        <v>13</v>
      </c>
      <c r="B1751">
        <v>10</v>
      </c>
      <c r="K1751">
        <f t="shared" si="38"/>
        <v>1750</v>
      </c>
      <c r="L1751">
        <v>179</v>
      </c>
      <c r="M1751">
        <v>57</v>
      </c>
    </row>
    <row r="1752" spans="1:13" x14ac:dyDescent="0.25">
      <c r="A1752">
        <v>18</v>
      </c>
      <c r="B1752">
        <v>19</v>
      </c>
      <c r="K1752">
        <f t="shared" si="38"/>
        <v>1751</v>
      </c>
      <c r="L1752">
        <v>180</v>
      </c>
      <c r="M1752">
        <v>58</v>
      </c>
    </row>
    <row r="1753" spans="1:13" x14ac:dyDescent="0.25">
      <c r="A1753">
        <v>22</v>
      </c>
      <c r="B1753">
        <v>13</v>
      </c>
      <c r="K1753">
        <f t="shared" si="38"/>
        <v>1752</v>
      </c>
      <c r="L1753">
        <v>180</v>
      </c>
      <c r="M1753">
        <v>58</v>
      </c>
    </row>
    <row r="1754" spans="1:13" x14ac:dyDescent="0.25">
      <c r="A1754">
        <v>79</v>
      </c>
      <c r="B1754">
        <v>13</v>
      </c>
      <c r="K1754">
        <f t="shared" si="38"/>
        <v>1753</v>
      </c>
      <c r="L1754">
        <v>181</v>
      </c>
      <c r="M1754">
        <v>59</v>
      </c>
    </row>
    <row r="1755" spans="1:13" x14ac:dyDescent="0.25">
      <c r="A1755">
        <v>14</v>
      </c>
      <c r="B1755">
        <v>4</v>
      </c>
      <c r="K1755">
        <f t="shared" si="38"/>
        <v>1754</v>
      </c>
      <c r="L1755">
        <v>181</v>
      </c>
      <c r="M1755">
        <v>59</v>
      </c>
    </row>
    <row r="1756" spans="1:13" x14ac:dyDescent="0.25">
      <c r="A1756">
        <v>51</v>
      </c>
      <c r="B1756">
        <v>0</v>
      </c>
      <c r="K1756">
        <f t="shared" si="38"/>
        <v>1755</v>
      </c>
      <c r="L1756">
        <v>181</v>
      </c>
      <c r="M1756">
        <v>59</v>
      </c>
    </row>
    <row r="1757" spans="1:13" x14ac:dyDescent="0.25">
      <c r="A1757">
        <v>54</v>
      </c>
      <c r="B1757">
        <v>3</v>
      </c>
      <c r="K1757">
        <f t="shared" si="38"/>
        <v>1756</v>
      </c>
      <c r="L1757">
        <v>182</v>
      </c>
      <c r="M1757">
        <v>60</v>
      </c>
    </row>
    <row r="1758" spans="1:13" x14ac:dyDescent="0.25">
      <c r="A1758">
        <v>70</v>
      </c>
      <c r="B1758">
        <v>1</v>
      </c>
      <c r="K1758">
        <f t="shared" si="38"/>
        <v>1757</v>
      </c>
      <c r="L1758">
        <v>182</v>
      </c>
      <c r="M1758">
        <v>60</v>
      </c>
    </row>
    <row r="1759" spans="1:13" x14ac:dyDescent="0.25">
      <c r="A1759">
        <v>44</v>
      </c>
      <c r="B1759">
        <v>9</v>
      </c>
      <c r="K1759">
        <f t="shared" si="38"/>
        <v>1758</v>
      </c>
      <c r="L1759">
        <v>182</v>
      </c>
      <c r="M1759">
        <v>66</v>
      </c>
    </row>
    <row r="1760" spans="1:13" x14ac:dyDescent="0.25">
      <c r="A1760">
        <v>55</v>
      </c>
      <c r="B1760">
        <v>1</v>
      </c>
      <c r="K1760">
        <f t="shared" si="38"/>
        <v>1759</v>
      </c>
      <c r="L1760">
        <v>183</v>
      </c>
      <c r="M1760">
        <v>67</v>
      </c>
    </row>
    <row r="1761" spans="1:13" x14ac:dyDescent="0.25">
      <c r="A1761">
        <v>15</v>
      </c>
      <c r="B1761">
        <v>1</v>
      </c>
      <c r="K1761">
        <f t="shared" si="38"/>
        <v>1760</v>
      </c>
      <c r="L1761">
        <v>183</v>
      </c>
      <c r="M1761">
        <v>67</v>
      </c>
    </row>
    <row r="1762" spans="1:13" x14ac:dyDescent="0.25">
      <c r="A1762">
        <v>27</v>
      </c>
      <c r="B1762">
        <v>4</v>
      </c>
      <c r="K1762">
        <f t="shared" si="38"/>
        <v>1761</v>
      </c>
      <c r="L1762">
        <v>183</v>
      </c>
      <c r="M1762">
        <v>68</v>
      </c>
    </row>
    <row r="1763" spans="1:13" x14ac:dyDescent="0.25">
      <c r="A1763">
        <v>21</v>
      </c>
      <c r="B1763">
        <v>17</v>
      </c>
      <c r="K1763">
        <f t="shared" si="38"/>
        <v>1762</v>
      </c>
      <c r="L1763">
        <v>183</v>
      </c>
      <c r="M1763">
        <v>70</v>
      </c>
    </row>
    <row r="1764" spans="1:13" x14ac:dyDescent="0.25">
      <c r="A1764">
        <v>162</v>
      </c>
      <c r="B1764">
        <v>0</v>
      </c>
      <c r="K1764">
        <f t="shared" si="38"/>
        <v>1763</v>
      </c>
      <c r="L1764">
        <v>184</v>
      </c>
      <c r="M1764">
        <v>70</v>
      </c>
    </row>
    <row r="1765" spans="1:13" x14ac:dyDescent="0.25">
      <c r="A1765">
        <v>23</v>
      </c>
      <c r="B1765">
        <v>12</v>
      </c>
      <c r="K1765">
        <f t="shared" si="38"/>
        <v>1764</v>
      </c>
      <c r="L1765">
        <v>184</v>
      </c>
      <c r="M1765">
        <v>70</v>
      </c>
    </row>
    <row r="1766" spans="1:13" x14ac:dyDescent="0.25">
      <c r="A1766">
        <v>72</v>
      </c>
      <c r="B1766">
        <v>14</v>
      </c>
      <c r="K1766">
        <f t="shared" si="38"/>
        <v>1765</v>
      </c>
      <c r="L1766">
        <v>184</v>
      </c>
      <c r="M1766">
        <v>72</v>
      </c>
    </row>
    <row r="1767" spans="1:13" x14ac:dyDescent="0.25">
      <c r="A1767">
        <v>68</v>
      </c>
      <c r="B1767">
        <v>1</v>
      </c>
      <c r="K1767">
        <f t="shared" si="38"/>
        <v>1766</v>
      </c>
      <c r="L1767">
        <v>184</v>
      </c>
      <c r="M1767">
        <v>72</v>
      </c>
    </row>
    <row r="1768" spans="1:13" x14ac:dyDescent="0.25">
      <c r="A1768">
        <v>20</v>
      </c>
      <c r="B1768">
        <v>14</v>
      </c>
      <c r="K1768">
        <f t="shared" si="38"/>
        <v>1767</v>
      </c>
      <c r="L1768">
        <v>185</v>
      </c>
      <c r="M1768">
        <v>73</v>
      </c>
    </row>
    <row r="1769" spans="1:13" x14ac:dyDescent="0.25">
      <c r="A1769">
        <v>26</v>
      </c>
      <c r="B1769">
        <v>4</v>
      </c>
      <c r="K1769">
        <f t="shared" si="38"/>
        <v>1768</v>
      </c>
      <c r="L1769">
        <v>185</v>
      </c>
      <c r="M1769">
        <v>75</v>
      </c>
    </row>
    <row r="1770" spans="1:13" x14ac:dyDescent="0.25">
      <c r="A1770">
        <v>72</v>
      </c>
      <c r="B1770">
        <v>2</v>
      </c>
      <c r="K1770">
        <f t="shared" si="38"/>
        <v>1769</v>
      </c>
      <c r="L1770">
        <v>186</v>
      </c>
      <c r="M1770">
        <v>76</v>
      </c>
    </row>
    <row r="1771" spans="1:13" x14ac:dyDescent="0.25">
      <c r="A1771">
        <v>3</v>
      </c>
      <c r="B1771">
        <v>1</v>
      </c>
      <c r="K1771">
        <f t="shared" si="38"/>
        <v>1770</v>
      </c>
      <c r="L1771">
        <v>186</v>
      </c>
      <c r="M1771">
        <v>76</v>
      </c>
    </row>
    <row r="1772" spans="1:13" x14ac:dyDescent="0.25">
      <c r="A1772">
        <v>18</v>
      </c>
      <c r="B1772">
        <v>2</v>
      </c>
      <c r="K1772">
        <f t="shared" si="38"/>
        <v>1771</v>
      </c>
      <c r="L1772">
        <v>186</v>
      </c>
      <c r="M1772">
        <v>76</v>
      </c>
    </row>
    <row r="1773" spans="1:13" x14ac:dyDescent="0.25">
      <c r="A1773">
        <v>30</v>
      </c>
      <c r="B1773">
        <v>1</v>
      </c>
      <c r="K1773">
        <f t="shared" si="38"/>
        <v>1772</v>
      </c>
      <c r="L1773">
        <v>187</v>
      </c>
      <c r="M1773">
        <v>76</v>
      </c>
    </row>
    <row r="1774" spans="1:13" x14ac:dyDescent="0.25">
      <c r="A1774">
        <v>23</v>
      </c>
      <c r="B1774">
        <v>1</v>
      </c>
      <c r="K1774">
        <f t="shared" si="38"/>
        <v>1773</v>
      </c>
      <c r="L1774">
        <v>188</v>
      </c>
      <c r="M1774">
        <v>79</v>
      </c>
    </row>
    <row r="1775" spans="1:13" x14ac:dyDescent="0.25">
      <c r="A1775">
        <v>54</v>
      </c>
      <c r="B1775">
        <v>4</v>
      </c>
      <c r="K1775">
        <f t="shared" si="38"/>
        <v>1774</v>
      </c>
      <c r="L1775">
        <v>188</v>
      </c>
      <c r="M1775">
        <v>81</v>
      </c>
    </row>
    <row r="1776" spans="1:13" x14ac:dyDescent="0.25">
      <c r="A1776">
        <v>26</v>
      </c>
      <c r="B1776">
        <v>3</v>
      </c>
      <c r="K1776">
        <f t="shared" si="38"/>
        <v>1775</v>
      </c>
      <c r="L1776">
        <v>188</v>
      </c>
      <c r="M1776">
        <v>81</v>
      </c>
    </row>
    <row r="1777" spans="1:13" x14ac:dyDescent="0.25">
      <c r="A1777">
        <v>9</v>
      </c>
      <c r="B1777">
        <v>38</v>
      </c>
      <c r="K1777">
        <f t="shared" si="38"/>
        <v>1776</v>
      </c>
      <c r="L1777">
        <v>189</v>
      </c>
      <c r="M1777">
        <v>81</v>
      </c>
    </row>
    <row r="1778" spans="1:13" x14ac:dyDescent="0.25">
      <c r="A1778">
        <v>27</v>
      </c>
      <c r="B1778">
        <v>4</v>
      </c>
      <c r="K1778">
        <f t="shared" si="38"/>
        <v>1777</v>
      </c>
      <c r="L1778">
        <v>189</v>
      </c>
      <c r="M1778">
        <v>83</v>
      </c>
    </row>
    <row r="1779" spans="1:13" x14ac:dyDescent="0.25">
      <c r="A1779">
        <v>30</v>
      </c>
      <c r="B1779">
        <v>0</v>
      </c>
      <c r="K1779">
        <f t="shared" si="38"/>
        <v>1778</v>
      </c>
      <c r="L1779">
        <v>190</v>
      </c>
      <c r="M1779">
        <v>84</v>
      </c>
    </row>
    <row r="1780" spans="1:13" x14ac:dyDescent="0.25">
      <c r="A1780">
        <v>52</v>
      </c>
      <c r="B1780">
        <v>2</v>
      </c>
      <c r="K1780">
        <f t="shared" si="38"/>
        <v>1779</v>
      </c>
      <c r="L1780">
        <v>190</v>
      </c>
      <c r="M1780">
        <v>84</v>
      </c>
    </row>
    <row r="1781" spans="1:13" x14ac:dyDescent="0.25">
      <c r="A1781">
        <v>17</v>
      </c>
      <c r="B1781">
        <v>0</v>
      </c>
      <c r="K1781">
        <f t="shared" si="38"/>
        <v>1780</v>
      </c>
      <c r="L1781">
        <v>191</v>
      </c>
      <c r="M1781">
        <v>84</v>
      </c>
    </row>
    <row r="1782" spans="1:13" x14ac:dyDescent="0.25">
      <c r="A1782">
        <v>19</v>
      </c>
      <c r="B1782">
        <v>1</v>
      </c>
      <c r="K1782">
        <f t="shared" si="38"/>
        <v>1781</v>
      </c>
      <c r="L1782">
        <v>191</v>
      </c>
      <c r="M1782">
        <v>85</v>
      </c>
    </row>
    <row r="1783" spans="1:13" x14ac:dyDescent="0.25">
      <c r="A1783">
        <v>77</v>
      </c>
      <c r="B1783">
        <v>7</v>
      </c>
      <c r="K1783">
        <f t="shared" si="38"/>
        <v>1782</v>
      </c>
      <c r="L1783">
        <v>191</v>
      </c>
      <c r="M1783">
        <v>86</v>
      </c>
    </row>
    <row r="1784" spans="1:13" x14ac:dyDescent="0.25">
      <c r="A1784">
        <v>21</v>
      </c>
      <c r="B1784">
        <v>2</v>
      </c>
      <c r="K1784">
        <f t="shared" si="38"/>
        <v>1783</v>
      </c>
      <c r="L1784">
        <v>191</v>
      </c>
      <c r="M1784">
        <v>86</v>
      </c>
    </row>
    <row r="1785" spans="1:13" x14ac:dyDescent="0.25">
      <c r="A1785">
        <v>38</v>
      </c>
      <c r="B1785">
        <v>4</v>
      </c>
      <c r="K1785">
        <f t="shared" si="38"/>
        <v>1784</v>
      </c>
      <c r="L1785">
        <v>191</v>
      </c>
      <c r="M1785">
        <v>89</v>
      </c>
    </row>
    <row r="1786" spans="1:13" x14ac:dyDescent="0.25">
      <c r="A1786">
        <v>28</v>
      </c>
      <c r="B1786">
        <v>4</v>
      </c>
      <c r="K1786">
        <f t="shared" si="38"/>
        <v>1785</v>
      </c>
      <c r="L1786">
        <v>193</v>
      </c>
      <c r="M1786">
        <v>90</v>
      </c>
    </row>
    <row r="1787" spans="1:13" x14ac:dyDescent="0.25">
      <c r="A1787">
        <v>48</v>
      </c>
      <c r="B1787">
        <v>3</v>
      </c>
      <c r="K1787">
        <f t="shared" si="38"/>
        <v>1786</v>
      </c>
      <c r="L1787">
        <v>193</v>
      </c>
      <c r="M1787">
        <v>90</v>
      </c>
    </row>
    <row r="1788" spans="1:13" x14ac:dyDescent="0.25">
      <c r="A1788">
        <v>46</v>
      </c>
      <c r="B1788">
        <v>2</v>
      </c>
      <c r="K1788">
        <f t="shared" si="38"/>
        <v>1787</v>
      </c>
      <c r="L1788">
        <v>193</v>
      </c>
      <c r="M1788">
        <v>90</v>
      </c>
    </row>
    <row r="1789" spans="1:13" x14ac:dyDescent="0.25">
      <c r="A1789">
        <v>30</v>
      </c>
      <c r="B1789">
        <v>197</v>
      </c>
      <c r="K1789">
        <f t="shared" si="38"/>
        <v>1788</v>
      </c>
      <c r="L1789">
        <v>194</v>
      </c>
      <c r="M1789">
        <v>91</v>
      </c>
    </row>
    <row r="1790" spans="1:13" x14ac:dyDescent="0.25">
      <c r="A1790">
        <v>64</v>
      </c>
      <c r="B1790">
        <v>0</v>
      </c>
      <c r="K1790">
        <f t="shared" si="38"/>
        <v>1789</v>
      </c>
      <c r="L1790">
        <v>194</v>
      </c>
      <c r="M1790">
        <v>92</v>
      </c>
    </row>
    <row r="1791" spans="1:13" x14ac:dyDescent="0.25">
      <c r="A1791">
        <v>15</v>
      </c>
      <c r="B1791">
        <v>1</v>
      </c>
      <c r="K1791">
        <f t="shared" si="38"/>
        <v>1790</v>
      </c>
      <c r="L1791">
        <v>196</v>
      </c>
      <c r="M1791">
        <v>92</v>
      </c>
    </row>
    <row r="1792" spans="1:13" x14ac:dyDescent="0.25">
      <c r="A1792">
        <v>41</v>
      </c>
      <c r="B1792">
        <v>4</v>
      </c>
      <c r="K1792">
        <f t="shared" si="38"/>
        <v>1791</v>
      </c>
      <c r="L1792">
        <v>196</v>
      </c>
      <c r="M1792">
        <v>93</v>
      </c>
    </row>
    <row r="1793" spans="1:13" x14ac:dyDescent="0.25">
      <c r="A1793">
        <v>35</v>
      </c>
      <c r="B1793">
        <v>0</v>
      </c>
      <c r="K1793">
        <f t="shared" si="38"/>
        <v>1792</v>
      </c>
      <c r="L1793">
        <v>196</v>
      </c>
      <c r="M1793">
        <v>94</v>
      </c>
    </row>
    <row r="1794" spans="1:13" x14ac:dyDescent="0.25">
      <c r="A1794">
        <v>45</v>
      </c>
      <c r="B1794">
        <v>7</v>
      </c>
      <c r="K1794">
        <f t="shared" si="38"/>
        <v>1793</v>
      </c>
      <c r="L1794">
        <v>197</v>
      </c>
      <c r="M1794">
        <v>94</v>
      </c>
    </row>
    <row r="1795" spans="1:13" x14ac:dyDescent="0.25">
      <c r="A1795">
        <v>62</v>
      </c>
      <c r="B1795">
        <v>11</v>
      </c>
      <c r="K1795">
        <f t="shared" ref="K1795:K1858" si="39">ROW()-1</f>
        <v>1794</v>
      </c>
      <c r="L1795">
        <v>197</v>
      </c>
      <c r="M1795">
        <v>94</v>
      </c>
    </row>
    <row r="1796" spans="1:13" x14ac:dyDescent="0.25">
      <c r="A1796">
        <v>22</v>
      </c>
      <c r="B1796">
        <v>0</v>
      </c>
      <c r="K1796">
        <f t="shared" si="39"/>
        <v>1795</v>
      </c>
      <c r="L1796">
        <v>199</v>
      </c>
      <c r="M1796">
        <v>95</v>
      </c>
    </row>
    <row r="1797" spans="1:13" x14ac:dyDescent="0.25">
      <c r="A1797">
        <v>18</v>
      </c>
      <c r="B1797">
        <v>6</v>
      </c>
      <c r="K1797">
        <f t="shared" si="39"/>
        <v>1796</v>
      </c>
      <c r="L1797">
        <v>199</v>
      </c>
      <c r="M1797">
        <v>95</v>
      </c>
    </row>
    <row r="1798" spans="1:13" x14ac:dyDescent="0.25">
      <c r="A1798">
        <v>12</v>
      </c>
      <c r="B1798">
        <v>0</v>
      </c>
      <c r="K1798">
        <f t="shared" si="39"/>
        <v>1797</v>
      </c>
      <c r="L1798">
        <v>199</v>
      </c>
      <c r="M1798">
        <v>96</v>
      </c>
    </row>
    <row r="1799" spans="1:13" x14ac:dyDescent="0.25">
      <c r="A1799">
        <v>44</v>
      </c>
      <c r="B1799">
        <v>7</v>
      </c>
      <c r="K1799">
        <f t="shared" si="39"/>
        <v>1798</v>
      </c>
      <c r="L1799">
        <v>200</v>
      </c>
      <c r="M1799">
        <v>96</v>
      </c>
    </row>
    <row r="1800" spans="1:13" x14ac:dyDescent="0.25">
      <c r="A1800">
        <v>27</v>
      </c>
      <c r="B1800">
        <v>94</v>
      </c>
      <c r="K1800">
        <f t="shared" si="39"/>
        <v>1799</v>
      </c>
      <c r="L1800">
        <v>200</v>
      </c>
      <c r="M1800">
        <v>96</v>
      </c>
    </row>
    <row r="1801" spans="1:13" x14ac:dyDescent="0.25">
      <c r="A1801">
        <v>38</v>
      </c>
      <c r="B1801">
        <v>2</v>
      </c>
      <c r="K1801">
        <f t="shared" si="39"/>
        <v>1800</v>
      </c>
      <c r="L1801">
        <v>202</v>
      </c>
      <c r="M1801">
        <v>96</v>
      </c>
    </row>
    <row r="1802" spans="1:13" x14ac:dyDescent="0.25">
      <c r="A1802">
        <v>28</v>
      </c>
      <c r="B1802">
        <v>25</v>
      </c>
      <c r="K1802">
        <f t="shared" si="39"/>
        <v>1801</v>
      </c>
      <c r="L1802">
        <v>202</v>
      </c>
      <c r="M1802">
        <v>98</v>
      </c>
    </row>
    <row r="1803" spans="1:13" x14ac:dyDescent="0.25">
      <c r="A1803">
        <v>24</v>
      </c>
      <c r="B1803">
        <v>17</v>
      </c>
      <c r="K1803">
        <f t="shared" si="39"/>
        <v>1802</v>
      </c>
      <c r="L1803">
        <v>202</v>
      </c>
      <c r="M1803">
        <v>99</v>
      </c>
    </row>
    <row r="1804" spans="1:13" x14ac:dyDescent="0.25">
      <c r="A1804">
        <v>65</v>
      </c>
      <c r="B1804">
        <v>2</v>
      </c>
      <c r="K1804">
        <f t="shared" si="39"/>
        <v>1803</v>
      </c>
      <c r="L1804">
        <v>202</v>
      </c>
      <c r="M1804">
        <v>99</v>
      </c>
    </row>
    <row r="1805" spans="1:13" x14ac:dyDescent="0.25">
      <c r="A1805">
        <v>46</v>
      </c>
      <c r="B1805">
        <v>4</v>
      </c>
      <c r="K1805">
        <f t="shared" si="39"/>
        <v>1804</v>
      </c>
      <c r="L1805">
        <v>203</v>
      </c>
      <c r="M1805">
        <v>100</v>
      </c>
    </row>
    <row r="1806" spans="1:13" x14ac:dyDescent="0.25">
      <c r="A1806">
        <v>85</v>
      </c>
      <c r="B1806">
        <v>5</v>
      </c>
      <c r="K1806">
        <f t="shared" si="39"/>
        <v>1805</v>
      </c>
      <c r="L1806">
        <v>204</v>
      </c>
      <c r="M1806">
        <v>100</v>
      </c>
    </row>
    <row r="1807" spans="1:13" x14ac:dyDescent="0.25">
      <c r="A1807">
        <v>66</v>
      </c>
      <c r="B1807">
        <v>2</v>
      </c>
      <c r="K1807">
        <f t="shared" si="39"/>
        <v>1806</v>
      </c>
      <c r="L1807">
        <v>204</v>
      </c>
      <c r="M1807">
        <v>101</v>
      </c>
    </row>
    <row r="1808" spans="1:13" x14ac:dyDescent="0.25">
      <c r="A1808">
        <v>165</v>
      </c>
      <c r="B1808">
        <v>2</v>
      </c>
      <c r="K1808">
        <f t="shared" si="39"/>
        <v>1807</v>
      </c>
      <c r="L1808">
        <v>205</v>
      </c>
      <c r="M1808">
        <v>103</v>
      </c>
    </row>
    <row r="1809" spans="1:13" x14ac:dyDescent="0.25">
      <c r="A1809">
        <v>17</v>
      </c>
      <c r="B1809">
        <v>3</v>
      </c>
      <c r="K1809">
        <f t="shared" si="39"/>
        <v>1808</v>
      </c>
      <c r="L1809">
        <v>205</v>
      </c>
      <c r="M1809">
        <v>104</v>
      </c>
    </row>
    <row r="1810" spans="1:13" x14ac:dyDescent="0.25">
      <c r="A1810">
        <v>3</v>
      </c>
      <c r="B1810">
        <v>0</v>
      </c>
      <c r="K1810">
        <f t="shared" si="39"/>
        <v>1809</v>
      </c>
      <c r="L1810">
        <v>205</v>
      </c>
      <c r="M1810">
        <v>105</v>
      </c>
    </row>
    <row r="1811" spans="1:13" x14ac:dyDescent="0.25">
      <c r="A1811">
        <v>17</v>
      </c>
      <c r="B1811">
        <v>4</v>
      </c>
      <c r="K1811">
        <f t="shared" si="39"/>
        <v>1810</v>
      </c>
      <c r="L1811">
        <v>205</v>
      </c>
      <c r="M1811">
        <v>108</v>
      </c>
    </row>
    <row r="1812" spans="1:13" x14ac:dyDescent="0.25">
      <c r="A1812">
        <v>91</v>
      </c>
      <c r="B1812">
        <v>1</v>
      </c>
      <c r="K1812">
        <f t="shared" si="39"/>
        <v>1811</v>
      </c>
      <c r="L1812">
        <v>206</v>
      </c>
      <c r="M1812">
        <v>110</v>
      </c>
    </row>
    <row r="1813" spans="1:13" x14ac:dyDescent="0.25">
      <c r="A1813">
        <v>67</v>
      </c>
      <c r="B1813">
        <v>12</v>
      </c>
      <c r="K1813">
        <f t="shared" si="39"/>
        <v>1812</v>
      </c>
      <c r="L1813">
        <v>206</v>
      </c>
      <c r="M1813">
        <v>113</v>
      </c>
    </row>
    <row r="1814" spans="1:13" x14ac:dyDescent="0.25">
      <c r="A1814">
        <v>18</v>
      </c>
      <c r="B1814">
        <v>4</v>
      </c>
      <c r="K1814">
        <f t="shared" si="39"/>
        <v>1813</v>
      </c>
      <c r="L1814">
        <v>206</v>
      </c>
      <c r="M1814">
        <v>114</v>
      </c>
    </row>
    <row r="1815" spans="1:13" x14ac:dyDescent="0.25">
      <c r="A1815">
        <v>21</v>
      </c>
      <c r="B1815">
        <v>91</v>
      </c>
      <c r="K1815">
        <f t="shared" si="39"/>
        <v>1814</v>
      </c>
      <c r="L1815">
        <v>206</v>
      </c>
      <c r="M1815">
        <v>114</v>
      </c>
    </row>
    <row r="1816" spans="1:13" x14ac:dyDescent="0.25">
      <c r="A1816">
        <v>40</v>
      </c>
      <c r="B1816">
        <v>1</v>
      </c>
      <c r="K1816">
        <f t="shared" si="39"/>
        <v>1815</v>
      </c>
      <c r="L1816">
        <v>206</v>
      </c>
      <c r="M1816">
        <v>117</v>
      </c>
    </row>
    <row r="1817" spans="1:13" x14ac:dyDescent="0.25">
      <c r="A1817">
        <v>78</v>
      </c>
      <c r="B1817">
        <v>1</v>
      </c>
      <c r="K1817">
        <f t="shared" si="39"/>
        <v>1816</v>
      </c>
      <c r="L1817">
        <v>207</v>
      </c>
      <c r="M1817">
        <v>118</v>
      </c>
    </row>
    <row r="1818" spans="1:13" x14ac:dyDescent="0.25">
      <c r="A1818">
        <v>26</v>
      </c>
      <c r="B1818">
        <v>0</v>
      </c>
      <c r="K1818">
        <f t="shared" si="39"/>
        <v>1817</v>
      </c>
      <c r="L1818">
        <v>207</v>
      </c>
      <c r="M1818">
        <v>121</v>
      </c>
    </row>
    <row r="1819" spans="1:13" x14ac:dyDescent="0.25">
      <c r="A1819">
        <v>14</v>
      </c>
      <c r="B1819">
        <v>13</v>
      </c>
      <c r="K1819">
        <f t="shared" si="39"/>
        <v>1818</v>
      </c>
      <c r="L1819">
        <v>208</v>
      </c>
      <c r="M1819">
        <v>121</v>
      </c>
    </row>
    <row r="1820" spans="1:13" x14ac:dyDescent="0.25">
      <c r="A1820">
        <v>44</v>
      </c>
      <c r="B1820">
        <v>2</v>
      </c>
      <c r="K1820">
        <f t="shared" si="39"/>
        <v>1819</v>
      </c>
      <c r="L1820">
        <v>209</v>
      </c>
      <c r="M1820">
        <v>122</v>
      </c>
    </row>
    <row r="1821" spans="1:13" x14ac:dyDescent="0.25">
      <c r="A1821">
        <v>9</v>
      </c>
      <c r="B1821">
        <v>0</v>
      </c>
      <c r="K1821">
        <f t="shared" si="39"/>
        <v>1820</v>
      </c>
      <c r="L1821">
        <v>210</v>
      </c>
      <c r="M1821">
        <v>122</v>
      </c>
    </row>
    <row r="1822" spans="1:13" x14ac:dyDescent="0.25">
      <c r="A1822">
        <v>30</v>
      </c>
      <c r="B1822">
        <v>21</v>
      </c>
      <c r="K1822">
        <f t="shared" si="39"/>
        <v>1821</v>
      </c>
      <c r="L1822">
        <v>211</v>
      </c>
      <c r="M1822">
        <v>123</v>
      </c>
    </row>
    <row r="1823" spans="1:13" x14ac:dyDescent="0.25">
      <c r="A1823">
        <v>45</v>
      </c>
      <c r="B1823">
        <v>9</v>
      </c>
      <c r="K1823">
        <f t="shared" si="39"/>
        <v>1822</v>
      </c>
      <c r="L1823">
        <v>211</v>
      </c>
      <c r="M1823">
        <v>123</v>
      </c>
    </row>
    <row r="1824" spans="1:13" x14ac:dyDescent="0.25">
      <c r="A1824">
        <v>56</v>
      </c>
      <c r="B1824">
        <v>6</v>
      </c>
      <c r="K1824">
        <f t="shared" si="39"/>
        <v>1823</v>
      </c>
      <c r="L1824">
        <v>211</v>
      </c>
      <c r="M1824">
        <v>124</v>
      </c>
    </row>
    <row r="1825" spans="1:13" x14ac:dyDescent="0.25">
      <c r="A1825">
        <v>46</v>
      </c>
      <c r="B1825">
        <v>4</v>
      </c>
      <c r="K1825">
        <f t="shared" si="39"/>
        <v>1824</v>
      </c>
      <c r="L1825">
        <v>213</v>
      </c>
      <c r="M1825">
        <v>124</v>
      </c>
    </row>
    <row r="1826" spans="1:13" x14ac:dyDescent="0.25">
      <c r="A1826">
        <v>34</v>
      </c>
      <c r="B1826">
        <v>7</v>
      </c>
      <c r="K1826">
        <f t="shared" si="39"/>
        <v>1825</v>
      </c>
      <c r="L1826">
        <v>213</v>
      </c>
      <c r="M1826">
        <v>125</v>
      </c>
    </row>
    <row r="1827" spans="1:13" x14ac:dyDescent="0.25">
      <c r="A1827">
        <v>98</v>
      </c>
      <c r="B1827">
        <v>5</v>
      </c>
      <c r="K1827">
        <f t="shared" si="39"/>
        <v>1826</v>
      </c>
      <c r="L1827">
        <v>215</v>
      </c>
      <c r="M1827">
        <v>129</v>
      </c>
    </row>
    <row r="1828" spans="1:13" x14ac:dyDescent="0.25">
      <c r="A1828">
        <v>46</v>
      </c>
      <c r="B1828">
        <v>0</v>
      </c>
      <c r="K1828">
        <f t="shared" si="39"/>
        <v>1827</v>
      </c>
      <c r="L1828">
        <v>216</v>
      </c>
      <c r="M1828">
        <v>135</v>
      </c>
    </row>
    <row r="1829" spans="1:13" x14ac:dyDescent="0.25">
      <c r="A1829">
        <v>10</v>
      </c>
      <c r="B1829">
        <v>3</v>
      </c>
      <c r="K1829">
        <f t="shared" si="39"/>
        <v>1828</v>
      </c>
      <c r="L1829">
        <v>217</v>
      </c>
      <c r="M1829">
        <v>135</v>
      </c>
    </row>
    <row r="1830" spans="1:13" x14ac:dyDescent="0.25">
      <c r="A1830">
        <v>76</v>
      </c>
      <c r="B1830">
        <v>9</v>
      </c>
      <c r="K1830">
        <f t="shared" si="39"/>
        <v>1829</v>
      </c>
      <c r="L1830">
        <v>217</v>
      </c>
      <c r="M1830">
        <v>139</v>
      </c>
    </row>
    <row r="1831" spans="1:13" x14ac:dyDescent="0.25">
      <c r="A1831">
        <v>104</v>
      </c>
      <c r="B1831">
        <v>6</v>
      </c>
      <c r="K1831">
        <f t="shared" si="39"/>
        <v>1830</v>
      </c>
      <c r="L1831">
        <v>218</v>
      </c>
      <c r="M1831">
        <v>140</v>
      </c>
    </row>
    <row r="1832" spans="1:13" x14ac:dyDescent="0.25">
      <c r="A1832">
        <v>87</v>
      </c>
      <c r="B1832">
        <v>4</v>
      </c>
      <c r="K1832">
        <f t="shared" si="39"/>
        <v>1831</v>
      </c>
      <c r="L1832">
        <v>218</v>
      </c>
      <c r="M1832">
        <v>140</v>
      </c>
    </row>
    <row r="1833" spans="1:13" x14ac:dyDescent="0.25">
      <c r="A1833">
        <v>29</v>
      </c>
      <c r="B1833">
        <v>1</v>
      </c>
      <c r="K1833">
        <f t="shared" si="39"/>
        <v>1832</v>
      </c>
      <c r="L1833">
        <v>220</v>
      </c>
      <c r="M1833">
        <v>140</v>
      </c>
    </row>
    <row r="1834" spans="1:13" x14ac:dyDescent="0.25">
      <c r="A1834">
        <v>51</v>
      </c>
      <c r="B1834">
        <v>17</v>
      </c>
      <c r="K1834">
        <f t="shared" si="39"/>
        <v>1833</v>
      </c>
      <c r="L1834">
        <v>221</v>
      </c>
      <c r="M1834">
        <v>140</v>
      </c>
    </row>
    <row r="1835" spans="1:13" x14ac:dyDescent="0.25">
      <c r="A1835">
        <v>12</v>
      </c>
      <c r="B1835">
        <v>1</v>
      </c>
      <c r="K1835">
        <f t="shared" si="39"/>
        <v>1834</v>
      </c>
      <c r="L1835">
        <v>221</v>
      </c>
      <c r="M1835">
        <v>147</v>
      </c>
    </row>
    <row r="1836" spans="1:13" x14ac:dyDescent="0.25">
      <c r="A1836">
        <v>72</v>
      </c>
      <c r="B1836">
        <v>13</v>
      </c>
      <c r="K1836">
        <f t="shared" si="39"/>
        <v>1835</v>
      </c>
      <c r="L1836">
        <v>221</v>
      </c>
      <c r="M1836">
        <v>147</v>
      </c>
    </row>
    <row r="1837" spans="1:13" x14ac:dyDescent="0.25">
      <c r="A1837">
        <v>21</v>
      </c>
      <c r="B1837">
        <v>6</v>
      </c>
      <c r="K1837">
        <f t="shared" si="39"/>
        <v>1836</v>
      </c>
      <c r="L1837">
        <v>222</v>
      </c>
      <c r="M1837">
        <v>148</v>
      </c>
    </row>
    <row r="1838" spans="1:13" x14ac:dyDescent="0.25">
      <c r="A1838">
        <v>42</v>
      </c>
      <c r="B1838">
        <v>0</v>
      </c>
      <c r="K1838">
        <f t="shared" si="39"/>
        <v>1837</v>
      </c>
      <c r="L1838">
        <v>222</v>
      </c>
      <c r="M1838">
        <v>152</v>
      </c>
    </row>
    <row r="1839" spans="1:13" x14ac:dyDescent="0.25">
      <c r="A1839">
        <v>71</v>
      </c>
      <c r="B1839">
        <v>2</v>
      </c>
      <c r="K1839">
        <f t="shared" si="39"/>
        <v>1838</v>
      </c>
      <c r="L1839">
        <v>223</v>
      </c>
      <c r="M1839">
        <v>152</v>
      </c>
    </row>
    <row r="1840" spans="1:13" x14ac:dyDescent="0.25">
      <c r="A1840">
        <v>168</v>
      </c>
      <c r="B1840">
        <v>2</v>
      </c>
      <c r="K1840">
        <f t="shared" si="39"/>
        <v>1839</v>
      </c>
      <c r="L1840">
        <v>224</v>
      </c>
      <c r="M1840">
        <v>161</v>
      </c>
    </row>
    <row r="1841" spans="1:13" x14ac:dyDescent="0.25">
      <c r="A1841">
        <v>19</v>
      </c>
      <c r="B1841">
        <v>21</v>
      </c>
      <c r="K1841">
        <f t="shared" si="39"/>
        <v>1840</v>
      </c>
      <c r="L1841">
        <v>226</v>
      </c>
      <c r="M1841">
        <v>167</v>
      </c>
    </row>
    <row r="1842" spans="1:13" x14ac:dyDescent="0.25">
      <c r="A1842">
        <v>37</v>
      </c>
      <c r="B1842">
        <v>13</v>
      </c>
      <c r="K1842">
        <f t="shared" si="39"/>
        <v>1841</v>
      </c>
      <c r="L1842">
        <v>226</v>
      </c>
      <c r="M1842">
        <v>170</v>
      </c>
    </row>
    <row r="1843" spans="1:13" x14ac:dyDescent="0.25">
      <c r="A1843">
        <v>36</v>
      </c>
      <c r="B1843">
        <v>0</v>
      </c>
      <c r="K1843">
        <f t="shared" si="39"/>
        <v>1842</v>
      </c>
      <c r="L1843">
        <v>226</v>
      </c>
      <c r="M1843">
        <v>171</v>
      </c>
    </row>
    <row r="1844" spans="1:13" x14ac:dyDescent="0.25">
      <c r="A1844">
        <v>14</v>
      </c>
      <c r="B1844">
        <v>6</v>
      </c>
      <c r="K1844">
        <f t="shared" si="39"/>
        <v>1843</v>
      </c>
      <c r="L1844">
        <v>227</v>
      </c>
      <c r="M1844">
        <v>171</v>
      </c>
    </row>
    <row r="1845" spans="1:13" x14ac:dyDescent="0.25">
      <c r="A1845">
        <v>18</v>
      </c>
      <c r="B1845">
        <v>0</v>
      </c>
      <c r="K1845">
        <f t="shared" si="39"/>
        <v>1844</v>
      </c>
      <c r="L1845">
        <v>229</v>
      </c>
      <c r="M1845">
        <v>179</v>
      </c>
    </row>
    <row r="1846" spans="1:13" x14ac:dyDescent="0.25">
      <c r="A1846">
        <v>82</v>
      </c>
      <c r="B1846">
        <v>1</v>
      </c>
      <c r="K1846">
        <f t="shared" si="39"/>
        <v>1845</v>
      </c>
      <c r="L1846">
        <v>229</v>
      </c>
      <c r="M1846">
        <v>185</v>
      </c>
    </row>
    <row r="1847" spans="1:13" x14ac:dyDescent="0.25">
      <c r="A1847">
        <v>43</v>
      </c>
      <c r="B1847">
        <v>0</v>
      </c>
      <c r="K1847">
        <f t="shared" si="39"/>
        <v>1846</v>
      </c>
      <c r="L1847">
        <v>232</v>
      </c>
      <c r="M1847">
        <v>188</v>
      </c>
    </row>
    <row r="1848" spans="1:13" x14ac:dyDescent="0.25">
      <c r="A1848">
        <v>8</v>
      </c>
      <c r="B1848">
        <v>12</v>
      </c>
      <c r="K1848">
        <f t="shared" si="39"/>
        <v>1847</v>
      </c>
      <c r="L1848">
        <v>234</v>
      </c>
      <c r="M1848">
        <v>196</v>
      </c>
    </row>
    <row r="1849" spans="1:13" x14ac:dyDescent="0.25">
      <c r="A1849">
        <v>45</v>
      </c>
      <c r="B1849">
        <v>2</v>
      </c>
      <c r="K1849">
        <f t="shared" si="39"/>
        <v>1848</v>
      </c>
      <c r="L1849">
        <v>234</v>
      </c>
      <c r="M1849">
        <v>196</v>
      </c>
    </row>
    <row r="1850" spans="1:13" x14ac:dyDescent="0.25">
      <c r="A1850">
        <v>20</v>
      </c>
      <c r="B1850">
        <v>6</v>
      </c>
      <c r="K1850">
        <f t="shared" si="39"/>
        <v>1849</v>
      </c>
      <c r="L1850">
        <v>235</v>
      </c>
      <c r="M1850">
        <v>197</v>
      </c>
    </row>
    <row r="1851" spans="1:13" x14ac:dyDescent="0.25">
      <c r="A1851">
        <v>31</v>
      </c>
      <c r="B1851">
        <v>1</v>
      </c>
      <c r="K1851">
        <f t="shared" si="39"/>
        <v>1850</v>
      </c>
      <c r="L1851">
        <v>235</v>
      </c>
      <c r="M1851">
        <v>201</v>
      </c>
    </row>
    <row r="1852" spans="1:13" x14ac:dyDescent="0.25">
      <c r="A1852">
        <v>25</v>
      </c>
      <c r="B1852">
        <v>1</v>
      </c>
      <c r="K1852">
        <f t="shared" si="39"/>
        <v>1851</v>
      </c>
      <c r="L1852">
        <v>236</v>
      </c>
      <c r="M1852">
        <v>202</v>
      </c>
    </row>
    <row r="1853" spans="1:13" x14ac:dyDescent="0.25">
      <c r="A1853">
        <v>14</v>
      </c>
      <c r="B1853">
        <v>5</v>
      </c>
      <c r="K1853">
        <f t="shared" si="39"/>
        <v>1852</v>
      </c>
      <c r="L1853">
        <v>236</v>
      </c>
      <c r="M1853">
        <v>215</v>
      </c>
    </row>
    <row r="1854" spans="1:13" x14ac:dyDescent="0.25">
      <c r="A1854">
        <v>45</v>
      </c>
      <c r="B1854">
        <v>0</v>
      </c>
      <c r="K1854">
        <f t="shared" si="39"/>
        <v>1853</v>
      </c>
      <c r="L1854">
        <v>236</v>
      </c>
      <c r="M1854">
        <v>224</v>
      </c>
    </row>
    <row r="1855" spans="1:13" x14ac:dyDescent="0.25">
      <c r="A1855">
        <v>20</v>
      </c>
      <c r="B1855">
        <v>3</v>
      </c>
      <c r="K1855">
        <f t="shared" si="39"/>
        <v>1854</v>
      </c>
      <c r="L1855">
        <v>237</v>
      </c>
      <c r="M1855">
        <v>229</v>
      </c>
    </row>
    <row r="1856" spans="1:13" x14ac:dyDescent="0.25">
      <c r="A1856">
        <v>39</v>
      </c>
      <c r="B1856">
        <v>8</v>
      </c>
      <c r="K1856">
        <f t="shared" si="39"/>
        <v>1855</v>
      </c>
      <c r="L1856">
        <v>237</v>
      </c>
      <c r="M1856">
        <v>236</v>
      </c>
    </row>
    <row r="1857" spans="1:13" x14ac:dyDescent="0.25">
      <c r="A1857">
        <v>16</v>
      </c>
      <c r="B1857">
        <v>3</v>
      </c>
      <c r="K1857">
        <f t="shared" si="39"/>
        <v>1856</v>
      </c>
      <c r="L1857">
        <v>237</v>
      </c>
      <c r="M1857">
        <v>248</v>
      </c>
    </row>
    <row r="1858" spans="1:13" x14ac:dyDescent="0.25">
      <c r="A1858">
        <v>37</v>
      </c>
      <c r="B1858">
        <v>8</v>
      </c>
      <c r="K1858">
        <f t="shared" si="39"/>
        <v>1857</v>
      </c>
      <c r="L1858">
        <v>238</v>
      </c>
      <c r="M1858">
        <v>276</v>
      </c>
    </row>
    <row r="1859" spans="1:13" x14ac:dyDescent="0.25">
      <c r="A1859">
        <v>14</v>
      </c>
      <c r="B1859">
        <v>1</v>
      </c>
      <c r="K1859">
        <f t="shared" ref="K1859:K1922" si="40">ROW()-1</f>
        <v>1858</v>
      </c>
      <c r="L1859">
        <v>238</v>
      </c>
      <c r="M1859">
        <v>285</v>
      </c>
    </row>
    <row r="1860" spans="1:13" x14ac:dyDescent="0.25">
      <c r="A1860">
        <v>21</v>
      </c>
      <c r="B1860">
        <v>4</v>
      </c>
      <c r="K1860">
        <f t="shared" si="40"/>
        <v>1859</v>
      </c>
      <c r="L1860">
        <v>238</v>
      </c>
      <c r="M1860">
        <v>292</v>
      </c>
    </row>
    <row r="1861" spans="1:13" x14ac:dyDescent="0.25">
      <c r="A1861">
        <v>69</v>
      </c>
      <c r="B1861">
        <v>8</v>
      </c>
      <c r="K1861">
        <f t="shared" si="40"/>
        <v>1860</v>
      </c>
      <c r="L1861">
        <v>238</v>
      </c>
      <c r="M1861">
        <v>296</v>
      </c>
    </row>
    <row r="1862" spans="1:13" x14ac:dyDescent="0.25">
      <c r="A1862">
        <v>16</v>
      </c>
      <c r="B1862">
        <v>1</v>
      </c>
      <c r="K1862">
        <f t="shared" si="40"/>
        <v>1861</v>
      </c>
      <c r="L1862">
        <v>240</v>
      </c>
      <c r="M1862">
        <v>310</v>
      </c>
    </row>
    <row r="1863" spans="1:13" x14ac:dyDescent="0.25">
      <c r="A1863">
        <v>55</v>
      </c>
      <c r="B1863">
        <v>5</v>
      </c>
      <c r="K1863">
        <f t="shared" si="40"/>
        <v>1862</v>
      </c>
      <c r="L1863">
        <v>241</v>
      </c>
      <c r="M1863">
        <v>311</v>
      </c>
    </row>
    <row r="1864" spans="1:13" x14ac:dyDescent="0.25">
      <c r="A1864">
        <v>27</v>
      </c>
      <c r="B1864">
        <v>0</v>
      </c>
      <c r="K1864">
        <f t="shared" si="40"/>
        <v>1863</v>
      </c>
      <c r="L1864">
        <v>241</v>
      </c>
      <c r="M1864">
        <v>312</v>
      </c>
    </row>
    <row r="1865" spans="1:13" x14ac:dyDescent="0.25">
      <c r="A1865">
        <v>36</v>
      </c>
      <c r="B1865">
        <v>0</v>
      </c>
      <c r="K1865">
        <f t="shared" si="40"/>
        <v>1864</v>
      </c>
      <c r="L1865">
        <v>241</v>
      </c>
      <c r="M1865">
        <v>323</v>
      </c>
    </row>
    <row r="1866" spans="1:13" x14ac:dyDescent="0.25">
      <c r="A1866">
        <v>19</v>
      </c>
      <c r="B1866">
        <v>1</v>
      </c>
      <c r="K1866">
        <f t="shared" si="40"/>
        <v>1865</v>
      </c>
      <c r="L1866">
        <v>242</v>
      </c>
      <c r="M1866">
        <v>336</v>
      </c>
    </row>
    <row r="1867" spans="1:13" x14ac:dyDescent="0.25">
      <c r="A1867">
        <v>12</v>
      </c>
      <c r="B1867">
        <v>0</v>
      </c>
      <c r="K1867">
        <f t="shared" si="40"/>
        <v>1866</v>
      </c>
      <c r="L1867">
        <v>244</v>
      </c>
      <c r="M1867">
        <v>338</v>
      </c>
    </row>
    <row r="1868" spans="1:13" x14ac:dyDescent="0.25">
      <c r="A1868">
        <v>17</v>
      </c>
      <c r="B1868">
        <v>0</v>
      </c>
      <c r="K1868">
        <f t="shared" si="40"/>
        <v>1867</v>
      </c>
      <c r="L1868">
        <v>244</v>
      </c>
      <c r="M1868">
        <v>348</v>
      </c>
    </row>
    <row r="1869" spans="1:13" x14ac:dyDescent="0.25">
      <c r="A1869">
        <v>114</v>
      </c>
      <c r="B1869">
        <v>6</v>
      </c>
      <c r="K1869">
        <f t="shared" si="40"/>
        <v>1868</v>
      </c>
      <c r="L1869">
        <v>246</v>
      </c>
      <c r="M1869">
        <v>355</v>
      </c>
    </row>
    <row r="1870" spans="1:13" x14ac:dyDescent="0.25">
      <c r="A1870">
        <v>93</v>
      </c>
      <c r="B1870">
        <v>6</v>
      </c>
      <c r="K1870">
        <f t="shared" si="40"/>
        <v>1869</v>
      </c>
      <c r="L1870">
        <v>246</v>
      </c>
      <c r="M1870">
        <v>356</v>
      </c>
    </row>
    <row r="1871" spans="1:13" x14ac:dyDescent="0.25">
      <c r="A1871">
        <v>36</v>
      </c>
      <c r="B1871">
        <v>14</v>
      </c>
      <c r="K1871">
        <f t="shared" si="40"/>
        <v>1870</v>
      </c>
      <c r="L1871">
        <v>248</v>
      </c>
      <c r="M1871">
        <v>369</v>
      </c>
    </row>
    <row r="1872" spans="1:13" x14ac:dyDescent="0.25">
      <c r="A1872">
        <v>61</v>
      </c>
      <c r="B1872">
        <v>6</v>
      </c>
      <c r="K1872">
        <f t="shared" si="40"/>
        <v>1871</v>
      </c>
      <c r="L1872">
        <v>249</v>
      </c>
      <c r="M1872">
        <v>400</v>
      </c>
    </row>
    <row r="1873" spans="1:13" x14ac:dyDescent="0.25">
      <c r="A1873">
        <v>47</v>
      </c>
      <c r="B1873">
        <v>33</v>
      </c>
      <c r="K1873">
        <f t="shared" si="40"/>
        <v>1872</v>
      </c>
      <c r="L1873">
        <v>249</v>
      </c>
      <c r="M1873">
        <v>456</v>
      </c>
    </row>
    <row r="1874" spans="1:13" x14ac:dyDescent="0.25">
      <c r="A1874">
        <v>17</v>
      </c>
      <c r="B1874">
        <v>4</v>
      </c>
      <c r="K1874">
        <f t="shared" si="40"/>
        <v>1873</v>
      </c>
      <c r="L1874">
        <v>251</v>
      </c>
      <c r="M1874">
        <v>534</v>
      </c>
    </row>
    <row r="1875" spans="1:13" x14ac:dyDescent="0.25">
      <c r="A1875">
        <v>63</v>
      </c>
      <c r="B1875">
        <v>1</v>
      </c>
      <c r="K1875">
        <f t="shared" si="40"/>
        <v>1874</v>
      </c>
      <c r="L1875">
        <v>251</v>
      </c>
      <c r="M1875">
        <v>535</v>
      </c>
    </row>
    <row r="1876" spans="1:13" x14ac:dyDescent="0.25">
      <c r="A1876">
        <v>9</v>
      </c>
      <c r="B1876">
        <v>0</v>
      </c>
      <c r="K1876">
        <f t="shared" si="40"/>
        <v>1875</v>
      </c>
      <c r="L1876">
        <v>251</v>
      </c>
      <c r="M1876">
        <v>775</v>
      </c>
    </row>
    <row r="1877" spans="1:13" x14ac:dyDescent="0.25">
      <c r="A1877">
        <v>30</v>
      </c>
      <c r="B1877">
        <v>6</v>
      </c>
      <c r="K1877">
        <f t="shared" si="40"/>
        <v>1876</v>
      </c>
      <c r="L1877">
        <v>253</v>
      </c>
      <c r="M1877">
        <v>890</v>
      </c>
    </row>
    <row r="1878" spans="1:13" x14ac:dyDescent="0.25">
      <c r="A1878">
        <v>23</v>
      </c>
      <c r="B1878">
        <v>6</v>
      </c>
      <c r="K1878">
        <f t="shared" si="40"/>
        <v>1877</v>
      </c>
      <c r="L1878">
        <v>253</v>
      </c>
      <c r="M1878">
        <v>975</v>
      </c>
    </row>
    <row r="1879" spans="1:13" x14ac:dyDescent="0.25">
      <c r="A1879">
        <v>33</v>
      </c>
      <c r="B1879">
        <v>1</v>
      </c>
      <c r="K1879">
        <f t="shared" si="40"/>
        <v>1878</v>
      </c>
      <c r="L1879">
        <v>253</v>
      </c>
      <c r="M1879">
        <v>1293</v>
      </c>
    </row>
    <row r="1880" spans="1:13" x14ac:dyDescent="0.25">
      <c r="A1880">
        <v>39</v>
      </c>
      <c r="B1880">
        <v>3</v>
      </c>
      <c r="K1880">
        <f t="shared" si="40"/>
        <v>1879</v>
      </c>
      <c r="L1880">
        <v>255</v>
      </c>
      <c r="M1880">
        <v>1501</v>
      </c>
    </row>
    <row r="1881" spans="1:13" x14ac:dyDescent="0.25">
      <c r="A1881">
        <v>17</v>
      </c>
      <c r="K1881">
        <f t="shared" si="40"/>
        <v>1880</v>
      </c>
      <c r="L1881">
        <v>259</v>
      </c>
    </row>
    <row r="1882" spans="1:13" x14ac:dyDescent="0.25">
      <c r="A1882">
        <v>6</v>
      </c>
      <c r="K1882">
        <f t="shared" si="40"/>
        <v>1881</v>
      </c>
      <c r="L1882">
        <v>263</v>
      </c>
    </row>
    <row r="1883" spans="1:13" x14ac:dyDescent="0.25">
      <c r="A1883">
        <v>39</v>
      </c>
      <c r="K1883">
        <f t="shared" si="40"/>
        <v>1882</v>
      </c>
      <c r="L1883">
        <v>263</v>
      </c>
    </row>
    <row r="1884" spans="1:13" x14ac:dyDescent="0.25">
      <c r="A1884">
        <v>57</v>
      </c>
      <c r="K1884">
        <f t="shared" si="40"/>
        <v>1883</v>
      </c>
      <c r="L1884">
        <v>263</v>
      </c>
    </row>
    <row r="1885" spans="1:13" x14ac:dyDescent="0.25">
      <c r="A1885">
        <v>56</v>
      </c>
      <c r="K1885">
        <f t="shared" si="40"/>
        <v>1884</v>
      </c>
      <c r="L1885">
        <v>263</v>
      </c>
    </row>
    <row r="1886" spans="1:13" x14ac:dyDescent="0.25">
      <c r="A1886">
        <v>13</v>
      </c>
      <c r="K1886">
        <f t="shared" si="40"/>
        <v>1885</v>
      </c>
      <c r="L1886">
        <v>263</v>
      </c>
    </row>
    <row r="1887" spans="1:13" x14ac:dyDescent="0.25">
      <c r="A1887">
        <v>95</v>
      </c>
      <c r="K1887">
        <f t="shared" si="40"/>
        <v>1886</v>
      </c>
      <c r="L1887">
        <v>264</v>
      </c>
    </row>
    <row r="1888" spans="1:13" x14ac:dyDescent="0.25">
      <c r="A1888">
        <v>80</v>
      </c>
      <c r="K1888">
        <f t="shared" si="40"/>
        <v>1887</v>
      </c>
      <c r="L1888">
        <v>265</v>
      </c>
    </row>
    <row r="1889" spans="1:12" x14ac:dyDescent="0.25">
      <c r="A1889">
        <v>133</v>
      </c>
      <c r="K1889">
        <f t="shared" si="40"/>
        <v>1888</v>
      </c>
      <c r="L1889">
        <v>265</v>
      </c>
    </row>
    <row r="1890" spans="1:12" x14ac:dyDescent="0.25">
      <c r="A1890">
        <v>44</v>
      </c>
      <c r="K1890">
        <f t="shared" si="40"/>
        <v>1889</v>
      </c>
      <c r="L1890">
        <v>266</v>
      </c>
    </row>
    <row r="1891" spans="1:12" x14ac:dyDescent="0.25">
      <c r="A1891">
        <v>30</v>
      </c>
      <c r="K1891">
        <f t="shared" si="40"/>
        <v>1890</v>
      </c>
      <c r="L1891">
        <v>266</v>
      </c>
    </row>
    <row r="1892" spans="1:12" x14ac:dyDescent="0.25">
      <c r="A1892">
        <v>56</v>
      </c>
      <c r="K1892">
        <f t="shared" si="40"/>
        <v>1891</v>
      </c>
      <c r="L1892">
        <v>267</v>
      </c>
    </row>
    <row r="1893" spans="1:12" x14ac:dyDescent="0.25">
      <c r="A1893">
        <v>66</v>
      </c>
      <c r="K1893">
        <f t="shared" si="40"/>
        <v>1892</v>
      </c>
      <c r="L1893">
        <v>269</v>
      </c>
    </row>
    <row r="1894" spans="1:12" x14ac:dyDescent="0.25">
      <c r="A1894">
        <v>29</v>
      </c>
      <c r="K1894">
        <f t="shared" si="40"/>
        <v>1893</v>
      </c>
      <c r="L1894">
        <v>269</v>
      </c>
    </row>
    <row r="1895" spans="1:12" x14ac:dyDescent="0.25">
      <c r="A1895">
        <v>72</v>
      </c>
      <c r="K1895">
        <f t="shared" si="40"/>
        <v>1894</v>
      </c>
      <c r="L1895">
        <v>269</v>
      </c>
    </row>
    <row r="1896" spans="1:12" x14ac:dyDescent="0.25">
      <c r="A1896">
        <v>27</v>
      </c>
      <c r="K1896">
        <f t="shared" si="40"/>
        <v>1895</v>
      </c>
      <c r="L1896">
        <v>270</v>
      </c>
    </row>
    <row r="1897" spans="1:12" x14ac:dyDescent="0.25">
      <c r="A1897">
        <v>10</v>
      </c>
      <c r="K1897">
        <f t="shared" si="40"/>
        <v>1896</v>
      </c>
      <c r="L1897">
        <v>271</v>
      </c>
    </row>
    <row r="1898" spans="1:12" x14ac:dyDescent="0.25">
      <c r="A1898">
        <v>35</v>
      </c>
      <c r="K1898">
        <f t="shared" si="40"/>
        <v>1897</v>
      </c>
      <c r="L1898">
        <v>271</v>
      </c>
    </row>
    <row r="1899" spans="1:12" x14ac:dyDescent="0.25">
      <c r="A1899">
        <v>29</v>
      </c>
      <c r="K1899">
        <f t="shared" si="40"/>
        <v>1898</v>
      </c>
      <c r="L1899">
        <v>271</v>
      </c>
    </row>
    <row r="1900" spans="1:12" x14ac:dyDescent="0.25">
      <c r="A1900">
        <v>13</v>
      </c>
      <c r="K1900">
        <f t="shared" si="40"/>
        <v>1899</v>
      </c>
      <c r="L1900">
        <v>271</v>
      </c>
    </row>
    <row r="1901" spans="1:12" x14ac:dyDescent="0.25">
      <c r="A1901">
        <v>72</v>
      </c>
      <c r="K1901">
        <f t="shared" si="40"/>
        <v>1900</v>
      </c>
      <c r="L1901">
        <v>273</v>
      </c>
    </row>
    <row r="1902" spans="1:12" x14ac:dyDescent="0.25">
      <c r="A1902">
        <v>78</v>
      </c>
      <c r="K1902">
        <f t="shared" si="40"/>
        <v>1901</v>
      </c>
      <c r="L1902">
        <v>274</v>
      </c>
    </row>
    <row r="1903" spans="1:12" x14ac:dyDescent="0.25">
      <c r="A1903">
        <v>49</v>
      </c>
      <c r="K1903">
        <f t="shared" si="40"/>
        <v>1902</v>
      </c>
      <c r="L1903">
        <v>274</v>
      </c>
    </row>
    <row r="1904" spans="1:12" x14ac:dyDescent="0.25">
      <c r="A1904">
        <v>42</v>
      </c>
      <c r="K1904">
        <f t="shared" si="40"/>
        <v>1903</v>
      </c>
      <c r="L1904">
        <v>274</v>
      </c>
    </row>
    <row r="1905" spans="1:12" x14ac:dyDescent="0.25">
      <c r="A1905">
        <v>35</v>
      </c>
      <c r="K1905">
        <f t="shared" si="40"/>
        <v>1904</v>
      </c>
      <c r="L1905">
        <v>275</v>
      </c>
    </row>
    <row r="1906" spans="1:12" x14ac:dyDescent="0.25">
      <c r="A1906">
        <v>42</v>
      </c>
      <c r="K1906">
        <f t="shared" si="40"/>
        <v>1905</v>
      </c>
      <c r="L1906">
        <v>276</v>
      </c>
    </row>
    <row r="1907" spans="1:12" x14ac:dyDescent="0.25">
      <c r="A1907">
        <v>42</v>
      </c>
      <c r="K1907">
        <f t="shared" si="40"/>
        <v>1906</v>
      </c>
      <c r="L1907">
        <v>277</v>
      </c>
    </row>
    <row r="1908" spans="1:12" x14ac:dyDescent="0.25">
      <c r="A1908">
        <v>31</v>
      </c>
      <c r="K1908">
        <f t="shared" si="40"/>
        <v>1907</v>
      </c>
      <c r="L1908">
        <v>278</v>
      </c>
    </row>
    <row r="1909" spans="1:12" x14ac:dyDescent="0.25">
      <c r="A1909">
        <v>38</v>
      </c>
      <c r="K1909">
        <f t="shared" si="40"/>
        <v>1908</v>
      </c>
      <c r="L1909">
        <v>279</v>
      </c>
    </row>
    <row r="1910" spans="1:12" x14ac:dyDescent="0.25">
      <c r="A1910">
        <v>8</v>
      </c>
      <c r="K1910">
        <f t="shared" si="40"/>
        <v>1909</v>
      </c>
      <c r="L1910">
        <v>280</v>
      </c>
    </row>
    <row r="1911" spans="1:12" x14ac:dyDescent="0.25">
      <c r="A1911">
        <v>39</v>
      </c>
      <c r="K1911">
        <f t="shared" si="40"/>
        <v>1910</v>
      </c>
      <c r="L1911">
        <v>282</v>
      </c>
    </row>
    <row r="1912" spans="1:12" x14ac:dyDescent="0.25">
      <c r="A1912">
        <v>29</v>
      </c>
      <c r="K1912">
        <f t="shared" si="40"/>
        <v>1911</v>
      </c>
      <c r="L1912">
        <v>283</v>
      </c>
    </row>
    <row r="1913" spans="1:12" x14ac:dyDescent="0.25">
      <c r="A1913">
        <v>72</v>
      </c>
      <c r="K1913">
        <f t="shared" si="40"/>
        <v>1912</v>
      </c>
      <c r="L1913">
        <v>284</v>
      </c>
    </row>
    <row r="1914" spans="1:12" x14ac:dyDescent="0.25">
      <c r="A1914">
        <v>15</v>
      </c>
      <c r="K1914">
        <f t="shared" si="40"/>
        <v>1913</v>
      </c>
      <c r="L1914">
        <v>284</v>
      </c>
    </row>
    <row r="1915" spans="1:12" x14ac:dyDescent="0.25">
      <c r="A1915">
        <v>33</v>
      </c>
      <c r="K1915">
        <f t="shared" si="40"/>
        <v>1914</v>
      </c>
      <c r="L1915">
        <v>284</v>
      </c>
    </row>
    <row r="1916" spans="1:12" x14ac:dyDescent="0.25">
      <c r="A1916">
        <v>15</v>
      </c>
      <c r="K1916">
        <f t="shared" si="40"/>
        <v>1915</v>
      </c>
      <c r="L1916">
        <v>285</v>
      </c>
    </row>
    <row r="1917" spans="1:12" x14ac:dyDescent="0.25">
      <c r="A1917">
        <v>19</v>
      </c>
      <c r="K1917">
        <f t="shared" si="40"/>
        <v>1916</v>
      </c>
      <c r="L1917">
        <v>286</v>
      </c>
    </row>
    <row r="1918" spans="1:12" x14ac:dyDescent="0.25">
      <c r="A1918">
        <v>17</v>
      </c>
      <c r="K1918">
        <f t="shared" si="40"/>
        <v>1917</v>
      </c>
      <c r="L1918">
        <v>286</v>
      </c>
    </row>
    <row r="1919" spans="1:12" x14ac:dyDescent="0.25">
      <c r="A1919">
        <v>44</v>
      </c>
      <c r="K1919">
        <f t="shared" si="40"/>
        <v>1918</v>
      </c>
      <c r="L1919">
        <v>286</v>
      </c>
    </row>
    <row r="1920" spans="1:12" x14ac:dyDescent="0.25">
      <c r="A1920">
        <v>10</v>
      </c>
      <c r="K1920">
        <f t="shared" si="40"/>
        <v>1919</v>
      </c>
      <c r="L1920">
        <v>287</v>
      </c>
    </row>
    <row r="1921" spans="1:12" x14ac:dyDescent="0.25">
      <c r="A1921">
        <v>46</v>
      </c>
      <c r="K1921">
        <f t="shared" si="40"/>
        <v>1920</v>
      </c>
      <c r="L1921">
        <v>288</v>
      </c>
    </row>
    <row r="1922" spans="1:12" x14ac:dyDescent="0.25">
      <c r="A1922">
        <v>11</v>
      </c>
      <c r="K1922">
        <f t="shared" si="40"/>
        <v>1921</v>
      </c>
      <c r="L1922">
        <v>288</v>
      </c>
    </row>
    <row r="1923" spans="1:12" x14ac:dyDescent="0.25">
      <c r="A1923">
        <v>13</v>
      </c>
      <c r="K1923">
        <f t="shared" ref="K1923:K1986" si="41">ROW()-1</f>
        <v>1922</v>
      </c>
      <c r="L1923">
        <v>290</v>
      </c>
    </row>
    <row r="1924" spans="1:12" x14ac:dyDescent="0.25">
      <c r="A1924">
        <v>33</v>
      </c>
      <c r="K1924">
        <f t="shared" si="41"/>
        <v>1923</v>
      </c>
      <c r="L1924">
        <v>290</v>
      </c>
    </row>
    <row r="1925" spans="1:12" x14ac:dyDescent="0.25">
      <c r="A1925">
        <v>28</v>
      </c>
      <c r="K1925">
        <f t="shared" si="41"/>
        <v>1924</v>
      </c>
      <c r="L1925">
        <v>290</v>
      </c>
    </row>
    <row r="1926" spans="1:12" x14ac:dyDescent="0.25">
      <c r="A1926">
        <v>21</v>
      </c>
      <c r="K1926">
        <f t="shared" si="41"/>
        <v>1925</v>
      </c>
      <c r="L1926">
        <v>293</v>
      </c>
    </row>
    <row r="1927" spans="1:12" x14ac:dyDescent="0.25">
      <c r="A1927">
        <v>13</v>
      </c>
      <c r="K1927">
        <f t="shared" si="41"/>
        <v>1926</v>
      </c>
      <c r="L1927">
        <v>294</v>
      </c>
    </row>
    <row r="1928" spans="1:12" x14ac:dyDescent="0.25">
      <c r="A1928">
        <v>34</v>
      </c>
      <c r="K1928">
        <f t="shared" si="41"/>
        <v>1927</v>
      </c>
      <c r="L1928">
        <v>294</v>
      </c>
    </row>
    <row r="1929" spans="1:12" x14ac:dyDescent="0.25">
      <c r="A1929">
        <v>80</v>
      </c>
      <c r="K1929">
        <f t="shared" si="41"/>
        <v>1928</v>
      </c>
      <c r="L1929">
        <v>296</v>
      </c>
    </row>
    <row r="1930" spans="1:12" x14ac:dyDescent="0.25">
      <c r="A1930">
        <v>74</v>
      </c>
      <c r="K1930">
        <f t="shared" si="41"/>
        <v>1929</v>
      </c>
      <c r="L1930">
        <v>298</v>
      </c>
    </row>
    <row r="1931" spans="1:12" x14ac:dyDescent="0.25">
      <c r="A1931">
        <v>7</v>
      </c>
      <c r="K1931">
        <f t="shared" si="41"/>
        <v>1930</v>
      </c>
      <c r="L1931">
        <v>299</v>
      </c>
    </row>
    <row r="1932" spans="1:12" x14ac:dyDescent="0.25">
      <c r="A1932">
        <v>34</v>
      </c>
      <c r="K1932">
        <f t="shared" si="41"/>
        <v>1931</v>
      </c>
      <c r="L1932">
        <v>301</v>
      </c>
    </row>
    <row r="1933" spans="1:12" x14ac:dyDescent="0.25">
      <c r="A1933">
        <v>86</v>
      </c>
      <c r="K1933">
        <f t="shared" si="41"/>
        <v>1932</v>
      </c>
      <c r="L1933">
        <v>302</v>
      </c>
    </row>
    <row r="1934" spans="1:12" x14ac:dyDescent="0.25">
      <c r="A1934">
        <v>37</v>
      </c>
      <c r="K1934">
        <f t="shared" si="41"/>
        <v>1933</v>
      </c>
      <c r="L1934">
        <v>302</v>
      </c>
    </row>
    <row r="1935" spans="1:12" x14ac:dyDescent="0.25">
      <c r="A1935">
        <v>18</v>
      </c>
      <c r="K1935">
        <f t="shared" si="41"/>
        <v>1934</v>
      </c>
      <c r="L1935">
        <v>303</v>
      </c>
    </row>
    <row r="1936" spans="1:12" x14ac:dyDescent="0.25">
      <c r="A1936">
        <v>22</v>
      </c>
      <c r="K1936">
        <f t="shared" si="41"/>
        <v>1935</v>
      </c>
      <c r="L1936">
        <v>303</v>
      </c>
    </row>
    <row r="1937" spans="1:12" x14ac:dyDescent="0.25">
      <c r="A1937">
        <v>26</v>
      </c>
      <c r="K1937">
        <f t="shared" si="41"/>
        <v>1936</v>
      </c>
      <c r="L1937">
        <v>304</v>
      </c>
    </row>
    <row r="1938" spans="1:12" x14ac:dyDescent="0.25">
      <c r="A1938">
        <v>27</v>
      </c>
      <c r="K1938">
        <f t="shared" si="41"/>
        <v>1937</v>
      </c>
      <c r="L1938">
        <v>305</v>
      </c>
    </row>
    <row r="1939" spans="1:12" x14ac:dyDescent="0.25">
      <c r="A1939">
        <v>8</v>
      </c>
      <c r="K1939">
        <f t="shared" si="41"/>
        <v>1938</v>
      </c>
      <c r="L1939">
        <v>305</v>
      </c>
    </row>
    <row r="1940" spans="1:12" x14ac:dyDescent="0.25">
      <c r="A1940">
        <v>204</v>
      </c>
      <c r="K1940">
        <f t="shared" si="41"/>
        <v>1939</v>
      </c>
      <c r="L1940">
        <v>306</v>
      </c>
    </row>
    <row r="1941" spans="1:12" x14ac:dyDescent="0.25">
      <c r="A1941">
        <v>46</v>
      </c>
      <c r="K1941">
        <f t="shared" si="41"/>
        <v>1940</v>
      </c>
      <c r="L1941">
        <v>307</v>
      </c>
    </row>
    <row r="1942" spans="1:12" x14ac:dyDescent="0.25">
      <c r="A1942">
        <v>17</v>
      </c>
      <c r="K1942">
        <f t="shared" si="41"/>
        <v>1941</v>
      </c>
      <c r="L1942">
        <v>308</v>
      </c>
    </row>
    <row r="1943" spans="1:12" x14ac:dyDescent="0.25">
      <c r="A1943">
        <v>28</v>
      </c>
      <c r="K1943">
        <f t="shared" si="41"/>
        <v>1942</v>
      </c>
      <c r="L1943">
        <v>311</v>
      </c>
    </row>
    <row r="1944" spans="1:12" x14ac:dyDescent="0.25">
      <c r="A1944">
        <v>83</v>
      </c>
      <c r="K1944">
        <f t="shared" si="41"/>
        <v>1943</v>
      </c>
      <c r="L1944">
        <v>314</v>
      </c>
    </row>
    <row r="1945" spans="1:12" x14ac:dyDescent="0.25">
      <c r="A1945">
        <v>13</v>
      </c>
      <c r="K1945">
        <f t="shared" si="41"/>
        <v>1944</v>
      </c>
      <c r="L1945">
        <v>314</v>
      </c>
    </row>
    <row r="1946" spans="1:12" x14ac:dyDescent="0.25">
      <c r="A1946">
        <v>8</v>
      </c>
      <c r="K1946">
        <f t="shared" si="41"/>
        <v>1945</v>
      </c>
      <c r="L1946">
        <v>315</v>
      </c>
    </row>
    <row r="1947" spans="1:12" x14ac:dyDescent="0.25">
      <c r="A1947">
        <v>32</v>
      </c>
      <c r="K1947">
        <f t="shared" si="41"/>
        <v>1946</v>
      </c>
      <c r="L1947">
        <v>316</v>
      </c>
    </row>
    <row r="1948" spans="1:12" x14ac:dyDescent="0.25">
      <c r="A1948">
        <v>85</v>
      </c>
      <c r="K1948">
        <f t="shared" si="41"/>
        <v>1947</v>
      </c>
      <c r="L1948">
        <v>320</v>
      </c>
    </row>
    <row r="1949" spans="1:12" x14ac:dyDescent="0.25">
      <c r="A1949">
        <v>29</v>
      </c>
      <c r="K1949">
        <f t="shared" si="41"/>
        <v>1948</v>
      </c>
      <c r="L1949">
        <v>321</v>
      </c>
    </row>
    <row r="1950" spans="1:12" x14ac:dyDescent="0.25">
      <c r="A1950">
        <v>24</v>
      </c>
      <c r="K1950">
        <f t="shared" si="41"/>
        <v>1949</v>
      </c>
      <c r="L1950">
        <v>321</v>
      </c>
    </row>
    <row r="1951" spans="1:12" x14ac:dyDescent="0.25">
      <c r="A1951">
        <v>8</v>
      </c>
      <c r="K1951">
        <f t="shared" si="41"/>
        <v>1950</v>
      </c>
      <c r="L1951">
        <v>321</v>
      </c>
    </row>
    <row r="1952" spans="1:12" x14ac:dyDescent="0.25">
      <c r="A1952">
        <v>19</v>
      </c>
      <c r="K1952">
        <f t="shared" si="41"/>
        <v>1951</v>
      </c>
      <c r="L1952">
        <v>322</v>
      </c>
    </row>
    <row r="1953" spans="1:12" x14ac:dyDescent="0.25">
      <c r="A1953">
        <v>336</v>
      </c>
      <c r="K1953">
        <f t="shared" si="41"/>
        <v>1952</v>
      </c>
      <c r="L1953">
        <v>325</v>
      </c>
    </row>
    <row r="1954" spans="1:12" x14ac:dyDescent="0.25">
      <c r="A1954">
        <v>13</v>
      </c>
      <c r="K1954">
        <f t="shared" si="41"/>
        <v>1953</v>
      </c>
      <c r="L1954">
        <v>325</v>
      </c>
    </row>
    <row r="1955" spans="1:12" x14ac:dyDescent="0.25">
      <c r="A1955">
        <v>42</v>
      </c>
      <c r="K1955">
        <f t="shared" si="41"/>
        <v>1954</v>
      </c>
      <c r="L1955">
        <v>325</v>
      </c>
    </row>
    <row r="1956" spans="1:12" x14ac:dyDescent="0.25">
      <c r="A1956">
        <v>64</v>
      </c>
      <c r="K1956">
        <f t="shared" si="41"/>
        <v>1955</v>
      </c>
      <c r="L1956">
        <v>328</v>
      </c>
    </row>
    <row r="1957" spans="1:12" x14ac:dyDescent="0.25">
      <c r="A1957">
        <v>25</v>
      </c>
      <c r="K1957">
        <f t="shared" si="41"/>
        <v>1956</v>
      </c>
      <c r="L1957">
        <v>329</v>
      </c>
    </row>
    <row r="1958" spans="1:12" x14ac:dyDescent="0.25">
      <c r="A1958">
        <v>20</v>
      </c>
      <c r="K1958">
        <f t="shared" si="41"/>
        <v>1957</v>
      </c>
      <c r="L1958">
        <v>329</v>
      </c>
    </row>
    <row r="1959" spans="1:12" x14ac:dyDescent="0.25">
      <c r="A1959">
        <v>104</v>
      </c>
      <c r="K1959">
        <f t="shared" si="41"/>
        <v>1958</v>
      </c>
      <c r="L1959">
        <v>332</v>
      </c>
    </row>
    <row r="1960" spans="1:12" x14ac:dyDescent="0.25">
      <c r="A1960">
        <v>53</v>
      </c>
      <c r="K1960">
        <f t="shared" si="41"/>
        <v>1959</v>
      </c>
      <c r="L1960">
        <v>335</v>
      </c>
    </row>
    <row r="1961" spans="1:12" x14ac:dyDescent="0.25">
      <c r="A1961">
        <v>14</v>
      </c>
      <c r="K1961">
        <f t="shared" si="41"/>
        <v>1960</v>
      </c>
      <c r="L1961">
        <v>336</v>
      </c>
    </row>
    <row r="1962" spans="1:12" x14ac:dyDescent="0.25">
      <c r="A1962">
        <v>20</v>
      </c>
      <c r="K1962">
        <f t="shared" si="41"/>
        <v>1961</v>
      </c>
      <c r="L1962">
        <v>336</v>
      </c>
    </row>
    <row r="1963" spans="1:12" x14ac:dyDescent="0.25">
      <c r="A1963">
        <v>558</v>
      </c>
      <c r="K1963">
        <f t="shared" si="41"/>
        <v>1962</v>
      </c>
      <c r="L1963">
        <v>337</v>
      </c>
    </row>
    <row r="1964" spans="1:12" x14ac:dyDescent="0.25">
      <c r="A1964">
        <v>22</v>
      </c>
      <c r="K1964">
        <f t="shared" si="41"/>
        <v>1963</v>
      </c>
      <c r="L1964">
        <v>337</v>
      </c>
    </row>
    <row r="1965" spans="1:12" x14ac:dyDescent="0.25">
      <c r="A1965">
        <v>24</v>
      </c>
      <c r="K1965">
        <f t="shared" si="41"/>
        <v>1964</v>
      </c>
      <c r="L1965">
        <v>339</v>
      </c>
    </row>
    <row r="1966" spans="1:12" x14ac:dyDescent="0.25">
      <c r="A1966">
        <v>74</v>
      </c>
      <c r="K1966">
        <f t="shared" si="41"/>
        <v>1965</v>
      </c>
      <c r="L1966">
        <v>340</v>
      </c>
    </row>
    <row r="1967" spans="1:12" x14ac:dyDescent="0.25">
      <c r="A1967">
        <v>54</v>
      </c>
      <c r="K1967">
        <f t="shared" si="41"/>
        <v>1966</v>
      </c>
      <c r="L1967">
        <v>340</v>
      </c>
    </row>
    <row r="1968" spans="1:12" x14ac:dyDescent="0.25">
      <c r="A1968">
        <v>31</v>
      </c>
      <c r="K1968">
        <f t="shared" si="41"/>
        <v>1967</v>
      </c>
      <c r="L1968">
        <v>340</v>
      </c>
    </row>
    <row r="1969" spans="1:12" x14ac:dyDescent="0.25">
      <c r="A1969">
        <v>25</v>
      </c>
      <c r="K1969">
        <f t="shared" si="41"/>
        <v>1968</v>
      </c>
      <c r="L1969">
        <v>342</v>
      </c>
    </row>
    <row r="1970" spans="1:12" x14ac:dyDescent="0.25">
      <c r="A1970">
        <v>17</v>
      </c>
      <c r="K1970">
        <f t="shared" si="41"/>
        <v>1969</v>
      </c>
      <c r="L1970">
        <v>343</v>
      </c>
    </row>
    <row r="1971" spans="1:12" x14ac:dyDescent="0.25">
      <c r="A1971">
        <v>12</v>
      </c>
      <c r="K1971">
        <f t="shared" si="41"/>
        <v>1970</v>
      </c>
      <c r="L1971">
        <v>345</v>
      </c>
    </row>
    <row r="1972" spans="1:12" x14ac:dyDescent="0.25">
      <c r="A1972">
        <v>38</v>
      </c>
      <c r="K1972">
        <f t="shared" si="41"/>
        <v>1971</v>
      </c>
      <c r="L1972">
        <v>348</v>
      </c>
    </row>
    <row r="1973" spans="1:12" x14ac:dyDescent="0.25">
      <c r="A1973">
        <v>41</v>
      </c>
      <c r="K1973">
        <f t="shared" si="41"/>
        <v>1972</v>
      </c>
      <c r="L1973">
        <v>350</v>
      </c>
    </row>
    <row r="1974" spans="1:12" x14ac:dyDescent="0.25">
      <c r="A1974">
        <v>19</v>
      </c>
      <c r="K1974">
        <f t="shared" si="41"/>
        <v>1973</v>
      </c>
      <c r="L1974">
        <v>351</v>
      </c>
    </row>
    <row r="1975" spans="1:12" x14ac:dyDescent="0.25">
      <c r="A1975">
        <v>41</v>
      </c>
      <c r="K1975">
        <f t="shared" si="41"/>
        <v>1974</v>
      </c>
      <c r="L1975">
        <v>352</v>
      </c>
    </row>
    <row r="1976" spans="1:12" x14ac:dyDescent="0.25">
      <c r="A1976">
        <v>26</v>
      </c>
      <c r="K1976">
        <f t="shared" si="41"/>
        <v>1975</v>
      </c>
      <c r="L1976">
        <v>353</v>
      </c>
    </row>
    <row r="1977" spans="1:12" x14ac:dyDescent="0.25">
      <c r="A1977">
        <v>25</v>
      </c>
      <c r="K1977">
        <f t="shared" si="41"/>
        <v>1976</v>
      </c>
      <c r="L1977">
        <v>354</v>
      </c>
    </row>
    <row r="1978" spans="1:12" x14ac:dyDescent="0.25">
      <c r="A1978">
        <v>9</v>
      </c>
      <c r="K1978">
        <f t="shared" si="41"/>
        <v>1977</v>
      </c>
      <c r="L1978">
        <v>354</v>
      </c>
    </row>
    <row r="1979" spans="1:12" x14ac:dyDescent="0.25">
      <c r="A1979">
        <v>78</v>
      </c>
      <c r="K1979">
        <f t="shared" si="41"/>
        <v>1978</v>
      </c>
      <c r="L1979">
        <v>356</v>
      </c>
    </row>
    <row r="1980" spans="1:12" x14ac:dyDescent="0.25">
      <c r="A1980">
        <v>45</v>
      </c>
      <c r="K1980">
        <f t="shared" si="41"/>
        <v>1979</v>
      </c>
      <c r="L1980">
        <v>361</v>
      </c>
    </row>
    <row r="1981" spans="1:12" x14ac:dyDescent="0.25">
      <c r="A1981">
        <v>102</v>
      </c>
      <c r="K1981">
        <f t="shared" si="41"/>
        <v>1980</v>
      </c>
      <c r="L1981">
        <v>364</v>
      </c>
    </row>
    <row r="1982" spans="1:12" x14ac:dyDescent="0.25">
      <c r="A1982">
        <v>5</v>
      </c>
      <c r="K1982">
        <f t="shared" si="41"/>
        <v>1981</v>
      </c>
      <c r="L1982">
        <v>365</v>
      </c>
    </row>
    <row r="1983" spans="1:12" x14ac:dyDescent="0.25">
      <c r="A1983">
        <v>27</v>
      </c>
      <c r="K1983">
        <f t="shared" si="41"/>
        <v>1982</v>
      </c>
      <c r="L1983">
        <v>369</v>
      </c>
    </row>
    <row r="1984" spans="1:12" x14ac:dyDescent="0.25">
      <c r="A1984">
        <v>37</v>
      </c>
      <c r="K1984">
        <f t="shared" si="41"/>
        <v>1983</v>
      </c>
      <c r="L1984">
        <v>369</v>
      </c>
    </row>
    <row r="1985" spans="1:12" x14ac:dyDescent="0.25">
      <c r="A1985">
        <v>14</v>
      </c>
      <c r="K1985">
        <f t="shared" si="41"/>
        <v>1984</v>
      </c>
      <c r="L1985">
        <v>372</v>
      </c>
    </row>
    <row r="1986" spans="1:12" x14ac:dyDescent="0.25">
      <c r="A1986">
        <v>27</v>
      </c>
      <c r="K1986">
        <f t="shared" si="41"/>
        <v>1985</v>
      </c>
      <c r="L1986">
        <v>375</v>
      </c>
    </row>
    <row r="1987" spans="1:12" x14ac:dyDescent="0.25">
      <c r="A1987">
        <v>45</v>
      </c>
      <c r="K1987">
        <f t="shared" ref="K1987:K2050" si="42">ROW()-1</f>
        <v>1986</v>
      </c>
      <c r="L1987">
        <v>375</v>
      </c>
    </row>
    <row r="1988" spans="1:12" x14ac:dyDescent="0.25">
      <c r="A1988">
        <v>49</v>
      </c>
      <c r="K1988">
        <f t="shared" si="42"/>
        <v>1987</v>
      </c>
      <c r="L1988">
        <v>376</v>
      </c>
    </row>
    <row r="1989" spans="1:12" x14ac:dyDescent="0.25">
      <c r="A1989">
        <v>24</v>
      </c>
      <c r="K1989">
        <f t="shared" si="42"/>
        <v>1988</v>
      </c>
      <c r="L1989">
        <v>379</v>
      </c>
    </row>
    <row r="1990" spans="1:12" x14ac:dyDescent="0.25">
      <c r="A1990">
        <v>112</v>
      </c>
      <c r="K1990">
        <f t="shared" si="42"/>
        <v>1989</v>
      </c>
      <c r="L1990">
        <v>379</v>
      </c>
    </row>
    <row r="1991" spans="1:12" x14ac:dyDescent="0.25">
      <c r="A1991">
        <v>23</v>
      </c>
      <c r="K1991">
        <f t="shared" si="42"/>
        <v>1990</v>
      </c>
      <c r="L1991">
        <v>380</v>
      </c>
    </row>
    <row r="1992" spans="1:12" x14ac:dyDescent="0.25">
      <c r="A1992">
        <v>54</v>
      </c>
      <c r="K1992">
        <f t="shared" si="42"/>
        <v>1991</v>
      </c>
      <c r="L1992">
        <v>383</v>
      </c>
    </row>
    <row r="1993" spans="1:12" x14ac:dyDescent="0.25">
      <c r="A1993">
        <v>28</v>
      </c>
      <c r="K1993">
        <f t="shared" si="42"/>
        <v>1992</v>
      </c>
      <c r="L1993">
        <v>385</v>
      </c>
    </row>
    <row r="1994" spans="1:12" x14ac:dyDescent="0.25">
      <c r="A1994">
        <v>11</v>
      </c>
      <c r="K1994">
        <f t="shared" si="42"/>
        <v>1993</v>
      </c>
      <c r="L1994">
        <v>388</v>
      </c>
    </row>
    <row r="1995" spans="1:12" x14ac:dyDescent="0.25">
      <c r="A1995">
        <v>62</v>
      </c>
      <c r="K1995">
        <f t="shared" si="42"/>
        <v>1994</v>
      </c>
      <c r="L1995">
        <v>389</v>
      </c>
    </row>
    <row r="1996" spans="1:12" x14ac:dyDescent="0.25">
      <c r="A1996">
        <v>73</v>
      </c>
      <c r="K1996">
        <f t="shared" si="42"/>
        <v>1995</v>
      </c>
      <c r="L1996">
        <v>391</v>
      </c>
    </row>
    <row r="1997" spans="1:12" x14ac:dyDescent="0.25">
      <c r="A1997">
        <v>18</v>
      </c>
      <c r="K1997">
        <f t="shared" si="42"/>
        <v>1996</v>
      </c>
      <c r="L1997">
        <v>392</v>
      </c>
    </row>
    <row r="1998" spans="1:12" x14ac:dyDescent="0.25">
      <c r="A1998">
        <v>35</v>
      </c>
      <c r="K1998">
        <f t="shared" si="42"/>
        <v>1997</v>
      </c>
      <c r="L1998">
        <v>392</v>
      </c>
    </row>
    <row r="1999" spans="1:12" x14ac:dyDescent="0.25">
      <c r="A1999">
        <v>43</v>
      </c>
      <c r="K1999">
        <f t="shared" si="42"/>
        <v>1998</v>
      </c>
      <c r="L1999">
        <v>392</v>
      </c>
    </row>
    <row r="2000" spans="1:12" x14ac:dyDescent="0.25">
      <c r="A2000">
        <v>36</v>
      </c>
      <c r="K2000">
        <f t="shared" si="42"/>
        <v>1999</v>
      </c>
      <c r="L2000">
        <v>394</v>
      </c>
    </row>
    <row r="2001" spans="1:12" x14ac:dyDescent="0.25">
      <c r="A2001">
        <v>62</v>
      </c>
      <c r="K2001">
        <f t="shared" si="42"/>
        <v>2000</v>
      </c>
      <c r="L2001">
        <v>398</v>
      </c>
    </row>
    <row r="2002" spans="1:12" x14ac:dyDescent="0.25">
      <c r="A2002">
        <v>15</v>
      </c>
      <c r="K2002">
        <f t="shared" si="42"/>
        <v>2001</v>
      </c>
      <c r="L2002">
        <v>398</v>
      </c>
    </row>
    <row r="2003" spans="1:12" x14ac:dyDescent="0.25">
      <c r="A2003">
        <v>33</v>
      </c>
      <c r="K2003">
        <f t="shared" si="42"/>
        <v>2002</v>
      </c>
      <c r="L2003">
        <v>402</v>
      </c>
    </row>
    <row r="2004" spans="1:12" x14ac:dyDescent="0.25">
      <c r="A2004">
        <v>27</v>
      </c>
      <c r="K2004">
        <f t="shared" si="42"/>
        <v>2003</v>
      </c>
      <c r="L2004">
        <v>403</v>
      </c>
    </row>
    <row r="2005" spans="1:12" x14ac:dyDescent="0.25">
      <c r="A2005">
        <v>17</v>
      </c>
      <c r="K2005">
        <f t="shared" si="42"/>
        <v>2004</v>
      </c>
      <c r="L2005">
        <v>404</v>
      </c>
    </row>
    <row r="2006" spans="1:12" x14ac:dyDescent="0.25">
      <c r="A2006">
        <v>4</v>
      </c>
      <c r="K2006">
        <f t="shared" si="42"/>
        <v>2005</v>
      </c>
      <c r="L2006">
        <v>404</v>
      </c>
    </row>
    <row r="2007" spans="1:12" x14ac:dyDescent="0.25">
      <c r="A2007">
        <v>53</v>
      </c>
      <c r="K2007">
        <f t="shared" si="42"/>
        <v>2006</v>
      </c>
      <c r="L2007">
        <v>405</v>
      </c>
    </row>
    <row r="2008" spans="1:12" x14ac:dyDescent="0.25">
      <c r="A2008">
        <v>49</v>
      </c>
      <c r="K2008">
        <f t="shared" si="42"/>
        <v>2007</v>
      </c>
      <c r="L2008">
        <v>405</v>
      </c>
    </row>
    <row r="2009" spans="1:12" x14ac:dyDescent="0.25">
      <c r="A2009">
        <v>57</v>
      </c>
      <c r="K2009">
        <f t="shared" si="42"/>
        <v>2008</v>
      </c>
      <c r="L2009">
        <v>406</v>
      </c>
    </row>
    <row r="2010" spans="1:12" x14ac:dyDescent="0.25">
      <c r="A2010">
        <v>69</v>
      </c>
      <c r="K2010">
        <f t="shared" si="42"/>
        <v>2009</v>
      </c>
      <c r="L2010">
        <v>410</v>
      </c>
    </row>
    <row r="2011" spans="1:12" x14ac:dyDescent="0.25">
      <c r="A2011">
        <v>15</v>
      </c>
      <c r="K2011">
        <f t="shared" si="42"/>
        <v>2010</v>
      </c>
      <c r="L2011">
        <v>413</v>
      </c>
    </row>
    <row r="2012" spans="1:12" x14ac:dyDescent="0.25">
      <c r="A2012">
        <v>64</v>
      </c>
      <c r="K2012">
        <f t="shared" si="42"/>
        <v>2011</v>
      </c>
      <c r="L2012">
        <v>415</v>
      </c>
    </row>
    <row r="2013" spans="1:12" x14ac:dyDescent="0.25">
      <c r="A2013">
        <v>20</v>
      </c>
      <c r="K2013">
        <f t="shared" si="42"/>
        <v>2012</v>
      </c>
      <c r="L2013">
        <v>415</v>
      </c>
    </row>
    <row r="2014" spans="1:12" x14ac:dyDescent="0.25">
      <c r="A2014">
        <v>27</v>
      </c>
      <c r="K2014">
        <f t="shared" si="42"/>
        <v>2013</v>
      </c>
      <c r="L2014">
        <v>424</v>
      </c>
    </row>
    <row r="2015" spans="1:12" x14ac:dyDescent="0.25">
      <c r="A2015">
        <v>21</v>
      </c>
      <c r="K2015">
        <f t="shared" si="42"/>
        <v>2014</v>
      </c>
      <c r="L2015">
        <v>426</v>
      </c>
    </row>
    <row r="2016" spans="1:12" x14ac:dyDescent="0.25">
      <c r="A2016">
        <v>31</v>
      </c>
      <c r="K2016">
        <f t="shared" si="42"/>
        <v>2015</v>
      </c>
      <c r="L2016">
        <v>426</v>
      </c>
    </row>
    <row r="2017" spans="1:12" x14ac:dyDescent="0.25">
      <c r="A2017">
        <v>51</v>
      </c>
      <c r="K2017">
        <f t="shared" si="42"/>
        <v>2016</v>
      </c>
      <c r="L2017">
        <v>429</v>
      </c>
    </row>
    <row r="2018" spans="1:12" x14ac:dyDescent="0.25">
      <c r="A2018">
        <v>57</v>
      </c>
      <c r="K2018">
        <f t="shared" si="42"/>
        <v>2017</v>
      </c>
      <c r="L2018">
        <v>433</v>
      </c>
    </row>
    <row r="2019" spans="1:12" x14ac:dyDescent="0.25">
      <c r="A2019">
        <v>20</v>
      </c>
      <c r="K2019">
        <f t="shared" si="42"/>
        <v>2018</v>
      </c>
      <c r="L2019">
        <v>437</v>
      </c>
    </row>
    <row r="2020" spans="1:12" x14ac:dyDescent="0.25">
      <c r="A2020">
        <v>71</v>
      </c>
      <c r="K2020">
        <f t="shared" si="42"/>
        <v>2019</v>
      </c>
      <c r="L2020">
        <v>438</v>
      </c>
    </row>
    <row r="2021" spans="1:12" x14ac:dyDescent="0.25">
      <c r="A2021">
        <v>72</v>
      </c>
      <c r="K2021">
        <f t="shared" si="42"/>
        <v>2020</v>
      </c>
      <c r="L2021">
        <v>441</v>
      </c>
    </row>
    <row r="2022" spans="1:12" x14ac:dyDescent="0.25">
      <c r="A2022">
        <v>45</v>
      </c>
      <c r="K2022">
        <f t="shared" si="42"/>
        <v>2021</v>
      </c>
      <c r="L2022">
        <v>443</v>
      </c>
    </row>
    <row r="2023" spans="1:12" x14ac:dyDescent="0.25">
      <c r="A2023">
        <v>51</v>
      </c>
      <c r="K2023">
        <f t="shared" si="42"/>
        <v>2022</v>
      </c>
      <c r="L2023">
        <v>445</v>
      </c>
    </row>
    <row r="2024" spans="1:12" x14ac:dyDescent="0.25">
      <c r="A2024">
        <v>56</v>
      </c>
      <c r="K2024">
        <f t="shared" si="42"/>
        <v>2023</v>
      </c>
      <c r="L2024">
        <v>447</v>
      </c>
    </row>
    <row r="2025" spans="1:12" x14ac:dyDescent="0.25">
      <c r="A2025">
        <v>17</v>
      </c>
      <c r="K2025">
        <f t="shared" si="42"/>
        <v>2024</v>
      </c>
      <c r="L2025">
        <v>450</v>
      </c>
    </row>
    <row r="2026" spans="1:12" x14ac:dyDescent="0.25">
      <c r="A2026">
        <v>197</v>
      </c>
      <c r="K2026">
        <f t="shared" si="42"/>
        <v>2025</v>
      </c>
      <c r="L2026">
        <v>452</v>
      </c>
    </row>
    <row r="2027" spans="1:12" x14ac:dyDescent="0.25">
      <c r="A2027">
        <v>70</v>
      </c>
      <c r="K2027">
        <f t="shared" si="42"/>
        <v>2026</v>
      </c>
      <c r="L2027">
        <v>454</v>
      </c>
    </row>
    <row r="2028" spans="1:12" x14ac:dyDescent="0.25">
      <c r="A2028">
        <v>21</v>
      </c>
      <c r="K2028">
        <f t="shared" si="42"/>
        <v>2027</v>
      </c>
      <c r="L2028">
        <v>455</v>
      </c>
    </row>
    <row r="2029" spans="1:12" x14ac:dyDescent="0.25">
      <c r="A2029">
        <v>34</v>
      </c>
      <c r="K2029">
        <f t="shared" si="42"/>
        <v>2028</v>
      </c>
      <c r="L2029">
        <v>456</v>
      </c>
    </row>
    <row r="2030" spans="1:12" x14ac:dyDescent="0.25">
      <c r="A2030">
        <v>39</v>
      </c>
      <c r="K2030">
        <f t="shared" si="42"/>
        <v>2029</v>
      </c>
      <c r="L2030">
        <v>465</v>
      </c>
    </row>
    <row r="2031" spans="1:12" x14ac:dyDescent="0.25">
      <c r="A2031">
        <v>78</v>
      </c>
      <c r="K2031">
        <f t="shared" si="42"/>
        <v>2030</v>
      </c>
      <c r="L2031">
        <v>467</v>
      </c>
    </row>
    <row r="2032" spans="1:12" x14ac:dyDescent="0.25">
      <c r="A2032">
        <v>48</v>
      </c>
      <c r="K2032">
        <f t="shared" si="42"/>
        <v>2031</v>
      </c>
      <c r="L2032">
        <v>470</v>
      </c>
    </row>
    <row r="2033" spans="1:12" x14ac:dyDescent="0.25">
      <c r="A2033">
        <v>29</v>
      </c>
      <c r="K2033">
        <f t="shared" si="42"/>
        <v>2032</v>
      </c>
      <c r="L2033">
        <v>473</v>
      </c>
    </row>
    <row r="2034" spans="1:12" x14ac:dyDescent="0.25">
      <c r="A2034">
        <v>73</v>
      </c>
      <c r="K2034">
        <f t="shared" si="42"/>
        <v>2033</v>
      </c>
      <c r="L2034">
        <v>478</v>
      </c>
    </row>
    <row r="2035" spans="1:12" x14ac:dyDescent="0.25">
      <c r="A2035">
        <v>8</v>
      </c>
      <c r="K2035">
        <f t="shared" si="42"/>
        <v>2034</v>
      </c>
      <c r="L2035">
        <v>479</v>
      </c>
    </row>
    <row r="2036" spans="1:12" x14ac:dyDescent="0.25">
      <c r="A2036">
        <v>17</v>
      </c>
      <c r="K2036">
        <f t="shared" si="42"/>
        <v>2035</v>
      </c>
      <c r="L2036">
        <v>480</v>
      </c>
    </row>
    <row r="2037" spans="1:12" x14ac:dyDescent="0.25">
      <c r="A2037">
        <v>9</v>
      </c>
      <c r="K2037">
        <f t="shared" si="42"/>
        <v>2036</v>
      </c>
      <c r="L2037">
        <v>480</v>
      </c>
    </row>
    <row r="2038" spans="1:12" x14ac:dyDescent="0.25">
      <c r="A2038">
        <v>17</v>
      </c>
      <c r="K2038">
        <f t="shared" si="42"/>
        <v>2037</v>
      </c>
      <c r="L2038">
        <v>489</v>
      </c>
    </row>
    <row r="2039" spans="1:12" x14ac:dyDescent="0.25">
      <c r="A2039">
        <v>33</v>
      </c>
      <c r="K2039">
        <f t="shared" si="42"/>
        <v>2038</v>
      </c>
      <c r="L2039">
        <v>493</v>
      </c>
    </row>
    <row r="2040" spans="1:12" x14ac:dyDescent="0.25">
      <c r="A2040">
        <v>38</v>
      </c>
      <c r="K2040">
        <f t="shared" si="42"/>
        <v>2039</v>
      </c>
      <c r="L2040">
        <v>493</v>
      </c>
    </row>
    <row r="2041" spans="1:12" x14ac:dyDescent="0.25">
      <c r="A2041">
        <v>79</v>
      </c>
      <c r="K2041">
        <f t="shared" si="42"/>
        <v>2040</v>
      </c>
      <c r="L2041">
        <v>498</v>
      </c>
    </row>
    <row r="2042" spans="1:12" x14ac:dyDescent="0.25">
      <c r="A2042">
        <v>46</v>
      </c>
      <c r="K2042">
        <f t="shared" si="42"/>
        <v>2041</v>
      </c>
      <c r="L2042">
        <v>498</v>
      </c>
    </row>
    <row r="2043" spans="1:12" x14ac:dyDescent="0.25">
      <c r="A2043">
        <v>20</v>
      </c>
      <c r="K2043">
        <f t="shared" si="42"/>
        <v>2042</v>
      </c>
      <c r="L2043">
        <v>499</v>
      </c>
    </row>
    <row r="2044" spans="1:12" x14ac:dyDescent="0.25">
      <c r="A2044">
        <v>20</v>
      </c>
      <c r="K2044">
        <f t="shared" si="42"/>
        <v>2043</v>
      </c>
      <c r="L2044">
        <v>508</v>
      </c>
    </row>
    <row r="2045" spans="1:12" x14ac:dyDescent="0.25">
      <c r="A2045">
        <v>13</v>
      </c>
      <c r="K2045">
        <f t="shared" si="42"/>
        <v>2044</v>
      </c>
      <c r="L2045">
        <v>508</v>
      </c>
    </row>
    <row r="2046" spans="1:12" x14ac:dyDescent="0.25">
      <c r="A2046">
        <v>22</v>
      </c>
      <c r="K2046">
        <f t="shared" si="42"/>
        <v>2045</v>
      </c>
      <c r="L2046">
        <v>508</v>
      </c>
    </row>
    <row r="2047" spans="1:12" x14ac:dyDescent="0.25">
      <c r="A2047">
        <v>36</v>
      </c>
      <c r="K2047">
        <f t="shared" si="42"/>
        <v>2046</v>
      </c>
      <c r="L2047">
        <v>510</v>
      </c>
    </row>
    <row r="2048" spans="1:12" x14ac:dyDescent="0.25">
      <c r="A2048">
        <v>40</v>
      </c>
      <c r="K2048">
        <f t="shared" si="42"/>
        <v>2047</v>
      </c>
      <c r="L2048">
        <v>512</v>
      </c>
    </row>
    <row r="2049" spans="1:12" x14ac:dyDescent="0.25">
      <c r="A2049">
        <v>9</v>
      </c>
      <c r="K2049">
        <f t="shared" si="42"/>
        <v>2048</v>
      </c>
      <c r="L2049">
        <v>514</v>
      </c>
    </row>
    <row r="2050" spans="1:12" x14ac:dyDescent="0.25">
      <c r="A2050">
        <v>19</v>
      </c>
      <c r="K2050">
        <f t="shared" si="42"/>
        <v>2049</v>
      </c>
      <c r="L2050">
        <v>524</v>
      </c>
    </row>
    <row r="2051" spans="1:12" x14ac:dyDescent="0.25">
      <c r="A2051">
        <v>14</v>
      </c>
      <c r="K2051">
        <f t="shared" ref="K2051:K2114" si="43">ROW()-1</f>
        <v>2050</v>
      </c>
      <c r="L2051">
        <v>531</v>
      </c>
    </row>
    <row r="2052" spans="1:12" x14ac:dyDescent="0.25">
      <c r="A2052">
        <v>38</v>
      </c>
      <c r="K2052">
        <f t="shared" si="43"/>
        <v>2051</v>
      </c>
      <c r="L2052">
        <v>537</v>
      </c>
    </row>
    <row r="2053" spans="1:12" x14ac:dyDescent="0.25">
      <c r="A2053">
        <v>58</v>
      </c>
      <c r="K2053">
        <f t="shared" si="43"/>
        <v>2052</v>
      </c>
      <c r="L2053">
        <v>537</v>
      </c>
    </row>
    <row r="2054" spans="1:12" x14ac:dyDescent="0.25">
      <c r="A2054">
        <v>28</v>
      </c>
      <c r="K2054">
        <f t="shared" si="43"/>
        <v>2053</v>
      </c>
      <c r="L2054">
        <v>539</v>
      </c>
    </row>
    <row r="2055" spans="1:12" x14ac:dyDescent="0.25">
      <c r="A2055">
        <v>17</v>
      </c>
      <c r="K2055">
        <f t="shared" si="43"/>
        <v>2054</v>
      </c>
      <c r="L2055">
        <v>539</v>
      </c>
    </row>
    <row r="2056" spans="1:12" x14ac:dyDescent="0.25">
      <c r="A2056">
        <v>12</v>
      </c>
      <c r="K2056">
        <f t="shared" si="43"/>
        <v>2055</v>
      </c>
      <c r="L2056">
        <v>541</v>
      </c>
    </row>
    <row r="2057" spans="1:12" x14ac:dyDescent="0.25">
      <c r="A2057">
        <v>40</v>
      </c>
      <c r="K2057">
        <f t="shared" si="43"/>
        <v>2056</v>
      </c>
      <c r="L2057">
        <v>549</v>
      </c>
    </row>
    <row r="2058" spans="1:12" x14ac:dyDescent="0.25">
      <c r="A2058">
        <v>57</v>
      </c>
      <c r="K2058">
        <f t="shared" si="43"/>
        <v>2057</v>
      </c>
      <c r="L2058">
        <v>551</v>
      </c>
    </row>
    <row r="2059" spans="1:12" x14ac:dyDescent="0.25">
      <c r="A2059">
        <v>114</v>
      </c>
      <c r="K2059">
        <f t="shared" si="43"/>
        <v>2058</v>
      </c>
      <c r="L2059">
        <v>554</v>
      </c>
    </row>
    <row r="2060" spans="1:12" x14ac:dyDescent="0.25">
      <c r="A2060">
        <v>31</v>
      </c>
      <c r="K2060">
        <f t="shared" si="43"/>
        <v>2059</v>
      </c>
      <c r="L2060">
        <v>555</v>
      </c>
    </row>
    <row r="2061" spans="1:12" x14ac:dyDescent="0.25">
      <c r="A2061">
        <v>3</v>
      </c>
      <c r="K2061">
        <f t="shared" si="43"/>
        <v>2060</v>
      </c>
      <c r="L2061">
        <v>555</v>
      </c>
    </row>
    <row r="2062" spans="1:12" x14ac:dyDescent="0.25">
      <c r="A2062">
        <v>16</v>
      </c>
      <c r="K2062">
        <f t="shared" si="43"/>
        <v>2061</v>
      </c>
      <c r="L2062">
        <v>557</v>
      </c>
    </row>
    <row r="2063" spans="1:12" x14ac:dyDescent="0.25">
      <c r="A2063">
        <v>199</v>
      </c>
      <c r="K2063">
        <f t="shared" si="43"/>
        <v>2062</v>
      </c>
      <c r="L2063">
        <v>558</v>
      </c>
    </row>
    <row r="2064" spans="1:12" x14ac:dyDescent="0.25">
      <c r="A2064">
        <v>31</v>
      </c>
      <c r="K2064">
        <f t="shared" si="43"/>
        <v>2063</v>
      </c>
      <c r="L2064">
        <v>560</v>
      </c>
    </row>
    <row r="2065" spans="1:12" x14ac:dyDescent="0.25">
      <c r="A2065">
        <v>30</v>
      </c>
      <c r="K2065">
        <f t="shared" si="43"/>
        <v>2064</v>
      </c>
      <c r="L2065">
        <v>562</v>
      </c>
    </row>
    <row r="2066" spans="1:12" x14ac:dyDescent="0.25">
      <c r="A2066">
        <v>34</v>
      </c>
      <c r="K2066">
        <f t="shared" si="43"/>
        <v>2065</v>
      </c>
      <c r="L2066">
        <v>563</v>
      </c>
    </row>
    <row r="2067" spans="1:12" x14ac:dyDescent="0.25">
      <c r="A2067">
        <v>18</v>
      </c>
      <c r="K2067">
        <f t="shared" si="43"/>
        <v>2066</v>
      </c>
      <c r="L2067">
        <v>571</v>
      </c>
    </row>
    <row r="2068" spans="1:12" x14ac:dyDescent="0.25">
      <c r="A2068">
        <v>67</v>
      </c>
      <c r="K2068">
        <f t="shared" si="43"/>
        <v>2067</v>
      </c>
      <c r="L2068">
        <v>574</v>
      </c>
    </row>
    <row r="2069" spans="1:12" x14ac:dyDescent="0.25">
      <c r="A2069">
        <v>66</v>
      </c>
      <c r="K2069">
        <f t="shared" si="43"/>
        <v>2068</v>
      </c>
      <c r="L2069">
        <v>576</v>
      </c>
    </row>
    <row r="2070" spans="1:12" x14ac:dyDescent="0.25">
      <c r="A2070">
        <v>23</v>
      </c>
      <c r="K2070">
        <f t="shared" si="43"/>
        <v>2069</v>
      </c>
      <c r="L2070">
        <v>577</v>
      </c>
    </row>
    <row r="2071" spans="1:12" x14ac:dyDescent="0.25">
      <c r="A2071">
        <v>126</v>
      </c>
      <c r="K2071">
        <f t="shared" si="43"/>
        <v>2070</v>
      </c>
      <c r="L2071">
        <v>600</v>
      </c>
    </row>
    <row r="2072" spans="1:12" x14ac:dyDescent="0.25">
      <c r="A2072">
        <v>6</v>
      </c>
      <c r="K2072">
        <f t="shared" si="43"/>
        <v>2071</v>
      </c>
      <c r="L2072">
        <v>607</v>
      </c>
    </row>
    <row r="2073" spans="1:12" x14ac:dyDescent="0.25">
      <c r="A2073">
        <v>25</v>
      </c>
      <c r="K2073">
        <f t="shared" si="43"/>
        <v>2072</v>
      </c>
      <c r="L2073">
        <v>613</v>
      </c>
    </row>
    <row r="2074" spans="1:12" x14ac:dyDescent="0.25">
      <c r="A2074">
        <v>39</v>
      </c>
      <c r="K2074">
        <f t="shared" si="43"/>
        <v>2073</v>
      </c>
      <c r="L2074">
        <v>614</v>
      </c>
    </row>
    <row r="2075" spans="1:12" x14ac:dyDescent="0.25">
      <c r="A2075">
        <v>62</v>
      </c>
      <c r="K2075">
        <f t="shared" si="43"/>
        <v>2074</v>
      </c>
      <c r="L2075">
        <v>615</v>
      </c>
    </row>
    <row r="2076" spans="1:12" x14ac:dyDescent="0.25">
      <c r="A2076">
        <v>31</v>
      </c>
      <c r="K2076">
        <f t="shared" si="43"/>
        <v>2075</v>
      </c>
      <c r="L2076">
        <v>621</v>
      </c>
    </row>
    <row r="2077" spans="1:12" x14ac:dyDescent="0.25">
      <c r="A2077">
        <v>274</v>
      </c>
      <c r="K2077">
        <f t="shared" si="43"/>
        <v>2076</v>
      </c>
      <c r="L2077">
        <v>623</v>
      </c>
    </row>
    <row r="2078" spans="1:12" x14ac:dyDescent="0.25">
      <c r="A2078">
        <v>17</v>
      </c>
      <c r="K2078">
        <f t="shared" si="43"/>
        <v>2077</v>
      </c>
      <c r="L2078">
        <v>625</v>
      </c>
    </row>
    <row r="2079" spans="1:12" x14ac:dyDescent="0.25">
      <c r="A2079">
        <v>14</v>
      </c>
      <c r="K2079">
        <f t="shared" si="43"/>
        <v>2078</v>
      </c>
      <c r="L2079">
        <v>635</v>
      </c>
    </row>
    <row r="2080" spans="1:12" x14ac:dyDescent="0.25">
      <c r="A2080">
        <v>60</v>
      </c>
      <c r="K2080">
        <f t="shared" si="43"/>
        <v>2079</v>
      </c>
      <c r="L2080">
        <v>644</v>
      </c>
    </row>
    <row r="2081" spans="1:12" x14ac:dyDescent="0.25">
      <c r="A2081">
        <v>33</v>
      </c>
      <c r="K2081">
        <f t="shared" si="43"/>
        <v>2080</v>
      </c>
      <c r="L2081">
        <v>651</v>
      </c>
    </row>
    <row r="2082" spans="1:12" x14ac:dyDescent="0.25">
      <c r="A2082">
        <v>78</v>
      </c>
      <c r="K2082">
        <f t="shared" si="43"/>
        <v>2081</v>
      </c>
      <c r="L2082">
        <v>660</v>
      </c>
    </row>
    <row r="2083" spans="1:12" x14ac:dyDescent="0.25">
      <c r="A2083">
        <v>30</v>
      </c>
      <c r="K2083">
        <f t="shared" si="43"/>
        <v>2082</v>
      </c>
      <c r="L2083">
        <v>665</v>
      </c>
    </row>
    <row r="2084" spans="1:12" x14ac:dyDescent="0.25">
      <c r="A2084">
        <v>136</v>
      </c>
      <c r="K2084">
        <f t="shared" si="43"/>
        <v>2083</v>
      </c>
      <c r="L2084">
        <v>666</v>
      </c>
    </row>
    <row r="2085" spans="1:12" x14ac:dyDescent="0.25">
      <c r="A2085">
        <v>40</v>
      </c>
      <c r="K2085">
        <f t="shared" si="43"/>
        <v>2084</v>
      </c>
      <c r="L2085">
        <v>670</v>
      </c>
    </row>
    <row r="2086" spans="1:12" x14ac:dyDescent="0.25">
      <c r="A2086">
        <v>18</v>
      </c>
      <c r="K2086">
        <f t="shared" si="43"/>
        <v>2085</v>
      </c>
      <c r="L2086">
        <v>676</v>
      </c>
    </row>
    <row r="2087" spans="1:12" x14ac:dyDescent="0.25">
      <c r="A2087">
        <v>39</v>
      </c>
      <c r="K2087">
        <f t="shared" si="43"/>
        <v>2086</v>
      </c>
      <c r="L2087">
        <v>680</v>
      </c>
    </row>
    <row r="2088" spans="1:12" x14ac:dyDescent="0.25">
      <c r="A2088">
        <v>21</v>
      </c>
      <c r="K2088">
        <f t="shared" si="43"/>
        <v>2087</v>
      </c>
      <c r="L2088">
        <v>680</v>
      </c>
    </row>
    <row r="2089" spans="1:12" x14ac:dyDescent="0.25">
      <c r="A2089">
        <v>30</v>
      </c>
      <c r="K2089">
        <f t="shared" si="43"/>
        <v>2088</v>
      </c>
      <c r="L2089">
        <v>682</v>
      </c>
    </row>
    <row r="2090" spans="1:12" x14ac:dyDescent="0.25">
      <c r="A2090">
        <v>27</v>
      </c>
      <c r="K2090">
        <f t="shared" si="43"/>
        <v>2089</v>
      </c>
      <c r="L2090">
        <v>682</v>
      </c>
    </row>
    <row r="2091" spans="1:12" x14ac:dyDescent="0.25">
      <c r="A2091">
        <v>35</v>
      </c>
      <c r="K2091">
        <f t="shared" si="43"/>
        <v>2090</v>
      </c>
      <c r="L2091">
        <v>688</v>
      </c>
    </row>
    <row r="2092" spans="1:12" x14ac:dyDescent="0.25">
      <c r="A2092">
        <v>13</v>
      </c>
      <c r="K2092">
        <f t="shared" si="43"/>
        <v>2091</v>
      </c>
      <c r="L2092">
        <v>701</v>
      </c>
    </row>
    <row r="2093" spans="1:12" x14ac:dyDescent="0.25">
      <c r="A2093">
        <v>23</v>
      </c>
      <c r="K2093">
        <f t="shared" si="43"/>
        <v>2092</v>
      </c>
      <c r="L2093">
        <v>707</v>
      </c>
    </row>
    <row r="2094" spans="1:12" x14ac:dyDescent="0.25">
      <c r="A2094">
        <v>39</v>
      </c>
      <c r="K2094">
        <f t="shared" si="43"/>
        <v>2093</v>
      </c>
      <c r="L2094">
        <v>711</v>
      </c>
    </row>
    <row r="2095" spans="1:12" x14ac:dyDescent="0.25">
      <c r="A2095">
        <v>35</v>
      </c>
      <c r="K2095">
        <f t="shared" si="43"/>
        <v>2094</v>
      </c>
      <c r="L2095">
        <v>714</v>
      </c>
    </row>
    <row r="2096" spans="1:12" x14ac:dyDescent="0.25">
      <c r="A2096">
        <v>27</v>
      </c>
      <c r="K2096">
        <f t="shared" si="43"/>
        <v>2095</v>
      </c>
      <c r="L2096">
        <v>721</v>
      </c>
    </row>
    <row r="2097" spans="1:12" x14ac:dyDescent="0.25">
      <c r="A2097">
        <v>21</v>
      </c>
      <c r="K2097">
        <f t="shared" si="43"/>
        <v>2096</v>
      </c>
      <c r="L2097">
        <v>729</v>
      </c>
    </row>
    <row r="2098" spans="1:12" x14ac:dyDescent="0.25">
      <c r="A2098">
        <v>104</v>
      </c>
      <c r="K2098">
        <f t="shared" si="43"/>
        <v>2097</v>
      </c>
      <c r="L2098">
        <v>736</v>
      </c>
    </row>
    <row r="2099" spans="1:12" x14ac:dyDescent="0.25">
      <c r="A2099">
        <v>19</v>
      </c>
      <c r="K2099">
        <f t="shared" si="43"/>
        <v>2098</v>
      </c>
      <c r="L2099">
        <v>740</v>
      </c>
    </row>
    <row r="2100" spans="1:12" x14ac:dyDescent="0.25">
      <c r="A2100">
        <v>97</v>
      </c>
      <c r="K2100">
        <f t="shared" si="43"/>
        <v>2099</v>
      </c>
      <c r="L2100">
        <v>742</v>
      </c>
    </row>
    <row r="2101" spans="1:12" x14ac:dyDescent="0.25">
      <c r="A2101">
        <v>27</v>
      </c>
      <c r="K2101">
        <f t="shared" si="43"/>
        <v>2100</v>
      </c>
      <c r="L2101">
        <v>760</v>
      </c>
    </row>
    <row r="2102" spans="1:12" x14ac:dyDescent="0.25">
      <c r="A2102">
        <v>24</v>
      </c>
      <c r="K2102">
        <f t="shared" si="43"/>
        <v>2101</v>
      </c>
      <c r="L2102">
        <v>813</v>
      </c>
    </row>
    <row r="2103" spans="1:12" x14ac:dyDescent="0.25">
      <c r="A2103">
        <v>13</v>
      </c>
      <c r="K2103">
        <f t="shared" si="43"/>
        <v>2102</v>
      </c>
      <c r="L2103">
        <v>821</v>
      </c>
    </row>
    <row r="2104" spans="1:12" x14ac:dyDescent="0.25">
      <c r="A2104">
        <v>46</v>
      </c>
      <c r="K2104">
        <f t="shared" si="43"/>
        <v>2103</v>
      </c>
      <c r="L2104">
        <v>827</v>
      </c>
    </row>
    <row r="2105" spans="1:12" x14ac:dyDescent="0.25">
      <c r="A2105">
        <v>4</v>
      </c>
      <c r="K2105">
        <f t="shared" si="43"/>
        <v>2104</v>
      </c>
      <c r="L2105">
        <v>834</v>
      </c>
    </row>
    <row r="2106" spans="1:12" x14ac:dyDescent="0.25">
      <c r="A2106">
        <v>40</v>
      </c>
      <c r="K2106">
        <f t="shared" si="43"/>
        <v>2105</v>
      </c>
      <c r="L2106">
        <v>848</v>
      </c>
    </row>
    <row r="2107" spans="1:12" x14ac:dyDescent="0.25">
      <c r="A2107">
        <v>44</v>
      </c>
      <c r="K2107">
        <f t="shared" si="43"/>
        <v>2106</v>
      </c>
      <c r="L2107">
        <v>859</v>
      </c>
    </row>
    <row r="2108" spans="1:12" x14ac:dyDescent="0.25">
      <c r="A2108">
        <v>35</v>
      </c>
      <c r="K2108">
        <f t="shared" si="43"/>
        <v>2107</v>
      </c>
      <c r="L2108">
        <v>874</v>
      </c>
    </row>
    <row r="2109" spans="1:12" x14ac:dyDescent="0.25">
      <c r="A2109">
        <v>63</v>
      </c>
      <c r="K2109">
        <f t="shared" si="43"/>
        <v>2108</v>
      </c>
      <c r="L2109">
        <v>878</v>
      </c>
    </row>
    <row r="2110" spans="1:12" x14ac:dyDescent="0.25">
      <c r="A2110">
        <v>89</v>
      </c>
      <c r="K2110">
        <f t="shared" si="43"/>
        <v>2109</v>
      </c>
      <c r="L2110">
        <v>885</v>
      </c>
    </row>
    <row r="2111" spans="1:12" x14ac:dyDescent="0.25">
      <c r="A2111">
        <v>15</v>
      </c>
      <c r="K2111">
        <f t="shared" si="43"/>
        <v>2110</v>
      </c>
      <c r="L2111">
        <v>897</v>
      </c>
    </row>
    <row r="2112" spans="1:12" x14ac:dyDescent="0.25">
      <c r="A2112">
        <v>46</v>
      </c>
      <c r="K2112">
        <f t="shared" si="43"/>
        <v>2111</v>
      </c>
      <c r="L2112">
        <v>902</v>
      </c>
    </row>
    <row r="2113" spans="1:12" x14ac:dyDescent="0.25">
      <c r="A2113">
        <v>33</v>
      </c>
      <c r="K2113">
        <f t="shared" si="43"/>
        <v>2112</v>
      </c>
      <c r="L2113">
        <v>916</v>
      </c>
    </row>
    <row r="2114" spans="1:12" x14ac:dyDescent="0.25">
      <c r="A2114">
        <v>52</v>
      </c>
      <c r="K2114">
        <f t="shared" si="43"/>
        <v>2113</v>
      </c>
      <c r="L2114">
        <v>930</v>
      </c>
    </row>
    <row r="2115" spans="1:12" x14ac:dyDescent="0.25">
      <c r="A2115">
        <v>7</v>
      </c>
      <c r="K2115">
        <f t="shared" ref="K2115:K2178" si="44">ROW()-1</f>
        <v>2114</v>
      </c>
      <c r="L2115">
        <v>942</v>
      </c>
    </row>
    <row r="2116" spans="1:12" x14ac:dyDescent="0.25">
      <c r="A2116">
        <v>28</v>
      </c>
      <c r="K2116">
        <f t="shared" si="44"/>
        <v>2115</v>
      </c>
      <c r="L2116">
        <v>943</v>
      </c>
    </row>
    <row r="2117" spans="1:12" x14ac:dyDescent="0.25">
      <c r="A2117">
        <v>11</v>
      </c>
      <c r="K2117">
        <f t="shared" si="44"/>
        <v>2116</v>
      </c>
      <c r="L2117">
        <v>944</v>
      </c>
    </row>
    <row r="2118" spans="1:12" x14ac:dyDescent="0.25">
      <c r="A2118">
        <v>15</v>
      </c>
      <c r="K2118">
        <f t="shared" si="44"/>
        <v>2117</v>
      </c>
      <c r="L2118">
        <v>951</v>
      </c>
    </row>
    <row r="2119" spans="1:12" x14ac:dyDescent="0.25">
      <c r="A2119">
        <v>30</v>
      </c>
      <c r="K2119">
        <f t="shared" si="44"/>
        <v>2118</v>
      </c>
      <c r="L2119">
        <v>963</v>
      </c>
    </row>
    <row r="2120" spans="1:12" x14ac:dyDescent="0.25">
      <c r="A2120">
        <v>27</v>
      </c>
      <c r="K2120">
        <f t="shared" si="44"/>
        <v>2119</v>
      </c>
      <c r="L2120">
        <v>964</v>
      </c>
    </row>
    <row r="2121" spans="1:12" x14ac:dyDescent="0.25">
      <c r="A2121">
        <v>28</v>
      </c>
      <c r="K2121">
        <f t="shared" si="44"/>
        <v>2120</v>
      </c>
      <c r="L2121">
        <v>971</v>
      </c>
    </row>
    <row r="2122" spans="1:12" x14ac:dyDescent="0.25">
      <c r="A2122">
        <v>17</v>
      </c>
      <c r="K2122">
        <f t="shared" si="44"/>
        <v>2121</v>
      </c>
      <c r="L2122">
        <v>983</v>
      </c>
    </row>
    <row r="2123" spans="1:12" x14ac:dyDescent="0.25">
      <c r="A2123">
        <v>50</v>
      </c>
      <c r="K2123">
        <f t="shared" si="44"/>
        <v>2122</v>
      </c>
      <c r="L2123">
        <v>988</v>
      </c>
    </row>
    <row r="2124" spans="1:12" x14ac:dyDescent="0.25">
      <c r="A2124">
        <v>26</v>
      </c>
      <c r="K2124">
        <f t="shared" si="44"/>
        <v>2123</v>
      </c>
      <c r="L2124">
        <v>1013</v>
      </c>
    </row>
    <row r="2125" spans="1:12" x14ac:dyDescent="0.25">
      <c r="A2125">
        <v>88</v>
      </c>
      <c r="K2125">
        <f t="shared" si="44"/>
        <v>2124</v>
      </c>
      <c r="L2125">
        <v>1019</v>
      </c>
    </row>
    <row r="2126" spans="1:12" x14ac:dyDescent="0.25">
      <c r="A2126">
        <v>91</v>
      </c>
      <c r="K2126">
        <f t="shared" si="44"/>
        <v>2125</v>
      </c>
      <c r="L2126">
        <v>1021</v>
      </c>
    </row>
    <row r="2127" spans="1:12" x14ac:dyDescent="0.25">
      <c r="A2127">
        <v>3</v>
      </c>
      <c r="K2127">
        <f t="shared" si="44"/>
        <v>2126</v>
      </c>
      <c r="L2127">
        <v>1049</v>
      </c>
    </row>
    <row r="2128" spans="1:12" x14ac:dyDescent="0.25">
      <c r="A2128">
        <v>28</v>
      </c>
      <c r="K2128">
        <f t="shared" si="44"/>
        <v>2127</v>
      </c>
      <c r="L2128">
        <v>1062</v>
      </c>
    </row>
    <row r="2129" spans="1:12" x14ac:dyDescent="0.25">
      <c r="A2129">
        <v>77</v>
      </c>
      <c r="K2129">
        <f t="shared" si="44"/>
        <v>2128</v>
      </c>
      <c r="L2129">
        <v>1071</v>
      </c>
    </row>
    <row r="2130" spans="1:12" x14ac:dyDescent="0.25">
      <c r="A2130">
        <v>27</v>
      </c>
      <c r="K2130">
        <f t="shared" si="44"/>
        <v>2129</v>
      </c>
      <c r="L2130">
        <v>1088</v>
      </c>
    </row>
    <row r="2131" spans="1:12" x14ac:dyDescent="0.25">
      <c r="A2131">
        <v>107</v>
      </c>
      <c r="K2131">
        <f t="shared" si="44"/>
        <v>2130</v>
      </c>
      <c r="L2131">
        <v>1095</v>
      </c>
    </row>
    <row r="2132" spans="1:12" x14ac:dyDescent="0.25">
      <c r="A2132">
        <v>96</v>
      </c>
      <c r="K2132">
        <f t="shared" si="44"/>
        <v>2131</v>
      </c>
      <c r="L2132">
        <v>1104</v>
      </c>
    </row>
    <row r="2133" spans="1:12" x14ac:dyDescent="0.25">
      <c r="A2133">
        <v>56</v>
      </c>
      <c r="K2133">
        <f t="shared" si="44"/>
        <v>2132</v>
      </c>
      <c r="L2133">
        <v>1107</v>
      </c>
    </row>
    <row r="2134" spans="1:12" x14ac:dyDescent="0.25">
      <c r="A2134">
        <v>58</v>
      </c>
      <c r="K2134">
        <f t="shared" si="44"/>
        <v>2133</v>
      </c>
      <c r="L2134">
        <v>1113</v>
      </c>
    </row>
    <row r="2135" spans="1:12" x14ac:dyDescent="0.25">
      <c r="A2135">
        <v>15</v>
      </c>
      <c r="K2135">
        <f t="shared" si="44"/>
        <v>2134</v>
      </c>
      <c r="L2135">
        <v>1151</v>
      </c>
    </row>
    <row r="2136" spans="1:12" x14ac:dyDescent="0.25">
      <c r="A2136">
        <v>20</v>
      </c>
      <c r="K2136">
        <f t="shared" si="44"/>
        <v>2135</v>
      </c>
      <c r="L2136">
        <v>1204</v>
      </c>
    </row>
    <row r="2137" spans="1:12" x14ac:dyDescent="0.25">
      <c r="A2137">
        <v>38</v>
      </c>
      <c r="K2137">
        <f t="shared" si="44"/>
        <v>2136</v>
      </c>
      <c r="L2137">
        <v>1224</v>
      </c>
    </row>
    <row r="2138" spans="1:12" x14ac:dyDescent="0.25">
      <c r="A2138">
        <v>33</v>
      </c>
      <c r="K2138">
        <f t="shared" si="44"/>
        <v>2137</v>
      </c>
      <c r="L2138">
        <v>1251</v>
      </c>
    </row>
    <row r="2139" spans="1:12" x14ac:dyDescent="0.25">
      <c r="A2139">
        <v>57</v>
      </c>
      <c r="K2139">
        <f t="shared" si="44"/>
        <v>2138</v>
      </c>
      <c r="L2139">
        <v>1260</v>
      </c>
    </row>
    <row r="2140" spans="1:12" x14ac:dyDescent="0.25">
      <c r="A2140">
        <v>25</v>
      </c>
      <c r="K2140">
        <f t="shared" si="44"/>
        <v>2139</v>
      </c>
      <c r="L2140">
        <v>1281</v>
      </c>
    </row>
    <row r="2141" spans="1:12" x14ac:dyDescent="0.25">
      <c r="A2141">
        <v>14</v>
      </c>
      <c r="K2141">
        <f t="shared" si="44"/>
        <v>2140</v>
      </c>
      <c r="L2141">
        <v>1328</v>
      </c>
    </row>
    <row r="2142" spans="1:12" x14ac:dyDescent="0.25">
      <c r="A2142">
        <v>94</v>
      </c>
      <c r="K2142">
        <f t="shared" si="44"/>
        <v>2141</v>
      </c>
      <c r="L2142">
        <v>1356</v>
      </c>
    </row>
    <row r="2143" spans="1:12" x14ac:dyDescent="0.25">
      <c r="A2143">
        <v>59</v>
      </c>
      <c r="K2143">
        <f t="shared" si="44"/>
        <v>2142</v>
      </c>
      <c r="L2143">
        <v>1364</v>
      </c>
    </row>
    <row r="2144" spans="1:12" x14ac:dyDescent="0.25">
      <c r="A2144">
        <v>36</v>
      </c>
      <c r="K2144">
        <f t="shared" si="44"/>
        <v>2143</v>
      </c>
      <c r="L2144">
        <v>1373</v>
      </c>
    </row>
    <row r="2145" spans="1:12" x14ac:dyDescent="0.25">
      <c r="A2145">
        <v>115</v>
      </c>
      <c r="K2145">
        <f t="shared" si="44"/>
        <v>2144</v>
      </c>
      <c r="L2145">
        <v>1375</v>
      </c>
    </row>
    <row r="2146" spans="1:12" x14ac:dyDescent="0.25">
      <c r="A2146">
        <v>30</v>
      </c>
      <c r="K2146">
        <f t="shared" si="44"/>
        <v>2145</v>
      </c>
      <c r="L2146">
        <v>1420</v>
      </c>
    </row>
    <row r="2147" spans="1:12" x14ac:dyDescent="0.25">
      <c r="A2147">
        <v>52</v>
      </c>
      <c r="K2147">
        <f t="shared" si="44"/>
        <v>2146</v>
      </c>
      <c r="L2147">
        <v>1510</v>
      </c>
    </row>
    <row r="2148" spans="1:12" x14ac:dyDescent="0.25">
      <c r="A2148">
        <v>27</v>
      </c>
      <c r="K2148">
        <f t="shared" si="44"/>
        <v>2147</v>
      </c>
      <c r="L2148">
        <v>1513</v>
      </c>
    </row>
    <row r="2149" spans="1:12" x14ac:dyDescent="0.25">
      <c r="A2149">
        <v>24</v>
      </c>
      <c r="K2149">
        <f t="shared" si="44"/>
        <v>2148</v>
      </c>
      <c r="L2149">
        <v>1530</v>
      </c>
    </row>
    <row r="2150" spans="1:12" x14ac:dyDescent="0.25">
      <c r="A2150">
        <v>10</v>
      </c>
      <c r="K2150">
        <f t="shared" si="44"/>
        <v>2149</v>
      </c>
      <c r="L2150">
        <v>1556</v>
      </c>
    </row>
    <row r="2151" spans="1:12" x14ac:dyDescent="0.25">
      <c r="A2151">
        <v>30</v>
      </c>
      <c r="K2151">
        <f t="shared" si="44"/>
        <v>2150</v>
      </c>
      <c r="L2151">
        <v>1596</v>
      </c>
    </row>
    <row r="2152" spans="1:12" x14ac:dyDescent="0.25">
      <c r="A2152">
        <v>71</v>
      </c>
      <c r="K2152">
        <f t="shared" si="44"/>
        <v>2151</v>
      </c>
      <c r="L2152">
        <v>1633</v>
      </c>
    </row>
    <row r="2153" spans="1:12" x14ac:dyDescent="0.25">
      <c r="A2153">
        <v>10</v>
      </c>
      <c r="K2153">
        <f t="shared" si="44"/>
        <v>2152</v>
      </c>
      <c r="L2153">
        <v>1637</v>
      </c>
    </row>
    <row r="2154" spans="1:12" x14ac:dyDescent="0.25">
      <c r="A2154">
        <v>24</v>
      </c>
      <c r="K2154">
        <f t="shared" si="44"/>
        <v>2153</v>
      </c>
      <c r="L2154">
        <v>1670</v>
      </c>
    </row>
    <row r="2155" spans="1:12" x14ac:dyDescent="0.25">
      <c r="A2155">
        <v>38</v>
      </c>
      <c r="K2155">
        <f t="shared" si="44"/>
        <v>2154</v>
      </c>
      <c r="L2155">
        <v>1737</v>
      </c>
    </row>
    <row r="2156" spans="1:12" x14ac:dyDescent="0.25">
      <c r="A2156">
        <v>26</v>
      </c>
      <c r="K2156">
        <f t="shared" si="44"/>
        <v>2155</v>
      </c>
      <c r="L2156">
        <v>1762</v>
      </c>
    </row>
    <row r="2157" spans="1:12" x14ac:dyDescent="0.25">
      <c r="A2157">
        <v>19</v>
      </c>
      <c r="K2157">
        <f t="shared" si="44"/>
        <v>2156</v>
      </c>
      <c r="L2157">
        <v>1780</v>
      </c>
    </row>
    <row r="2158" spans="1:12" x14ac:dyDescent="0.25">
      <c r="A2158">
        <v>11</v>
      </c>
      <c r="K2158">
        <f t="shared" si="44"/>
        <v>2157</v>
      </c>
      <c r="L2158">
        <v>1789</v>
      </c>
    </row>
    <row r="2159" spans="1:12" x14ac:dyDescent="0.25">
      <c r="A2159">
        <v>27</v>
      </c>
      <c r="K2159">
        <f t="shared" si="44"/>
        <v>2158</v>
      </c>
      <c r="L2159">
        <v>1876</v>
      </c>
    </row>
    <row r="2160" spans="1:12" x14ac:dyDescent="0.25">
      <c r="A2160">
        <v>34</v>
      </c>
      <c r="K2160">
        <f t="shared" si="44"/>
        <v>2159</v>
      </c>
      <c r="L2160">
        <v>1887</v>
      </c>
    </row>
    <row r="2161" spans="1:12" x14ac:dyDescent="0.25">
      <c r="A2161">
        <v>20</v>
      </c>
      <c r="K2161">
        <f t="shared" si="44"/>
        <v>2160</v>
      </c>
      <c r="L2161">
        <v>1945</v>
      </c>
    </row>
    <row r="2162" spans="1:12" x14ac:dyDescent="0.25">
      <c r="A2162">
        <v>37</v>
      </c>
      <c r="K2162">
        <f t="shared" si="44"/>
        <v>2161</v>
      </c>
      <c r="L2162">
        <v>1980</v>
      </c>
    </row>
    <row r="2163" spans="1:12" x14ac:dyDescent="0.25">
      <c r="A2163">
        <v>20</v>
      </c>
      <c r="K2163">
        <f t="shared" si="44"/>
        <v>2162</v>
      </c>
      <c r="L2163">
        <v>2035</v>
      </c>
    </row>
    <row r="2164" spans="1:12" x14ac:dyDescent="0.25">
      <c r="A2164">
        <v>10</v>
      </c>
      <c r="K2164">
        <f t="shared" si="44"/>
        <v>2163</v>
      </c>
      <c r="L2164">
        <v>2051</v>
      </c>
    </row>
    <row r="2165" spans="1:12" x14ac:dyDescent="0.25">
      <c r="A2165">
        <v>26</v>
      </c>
      <c r="K2165">
        <f t="shared" si="44"/>
        <v>2164</v>
      </c>
      <c r="L2165">
        <v>2139</v>
      </c>
    </row>
    <row r="2166" spans="1:12" x14ac:dyDescent="0.25">
      <c r="A2166">
        <v>20</v>
      </c>
      <c r="K2166">
        <f t="shared" si="44"/>
        <v>2165</v>
      </c>
      <c r="L2166">
        <v>2165</v>
      </c>
    </row>
    <row r="2167" spans="1:12" x14ac:dyDescent="0.25">
      <c r="A2167">
        <v>46</v>
      </c>
      <c r="K2167">
        <f t="shared" si="44"/>
        <v>2166</v>
      </c>
      <c r="L2167">
        <v>2174</v>
      </c>
    </row>
    <row r="2168" spans="1:12" x14ac:dyDescent="0.25">
      <c r="A2168">
        <v>76</v>
      </c>
      <c r="K2168">
        <f t="shared" si="44"/>
        <v>2167</v>
      </c>
      <c r="L2168">
        <v>2436</v>
      </c>
    </row>
    <row r="2169" spans="1:12" x14ac:dyDescent="0.25">
      <c r="A2169">
        <v>41</v>
      </c>
      <c r="K2169">
        <f t="shared" si="44"/>
        <v>2168</v>
      </c>
      <c r="L2169">
        <v>2478</v>
      </c>
    </row>
    <row r="2170" spans="1:12" x14ac:dyDescent="0.25">
      <c r="A2170">
        <v>7</v>
      </c>
      <c r="K2170">
        <f t="shared" si="44"/>
        <v>2169</v>
      </c>
      <c r="L2170">
        <v>2525</v>
      </c>
    </row>
    <row r="2171" spans="1:12" x14ac:dyDescent="0.25">
      <c r="A2171">
        <v>49</v>
      </c>
      <c r="K2171">
        <f t="shared" si="44"/>
        <v>2170</v>
      </c>
      <c r="L2171">
        <v>2602</v>
      </c>
    </row>
    <row r="2172" spans="1:12" x14ac:dyDescent="0.25">
      <c r="A2172">
        <v>26</v>
      </c>
      <c r="K2172">
        <f t="shared" si="44"/>
        <v>2171</v>
      </c>
      <c r="L2172">
        <v>3238</v>
      </c>
    </row>
    <row r="2173" spans="1:12" x14ac:dyDescent="0.25">
      <c r="A2173">
        <v>65</v>
      </c>
      <c r="K2173">
        <f t="shared" si="44"/>
        <v>2172</v>
      </c>
      <c r="L2173">
        <v>3355</v>
      </c>
    </row>
    <row r="2174" spans="1:12" x14ac:dyDescent="0.25">
      <c r="A2174">
        <v>28</v>
      </c>
      <c r="K2174">
        <f t="shared" si="44"/>
        <v>2173</v>
      </c>
      <c r="L2174">
        <v>3468</v>
      </c>
    </row>
    <row r="2175" spans="1:12" x14ac:dyDescent="0.25">
      <c r="A2175">
        <v>8</v>
      </c>
      <c r="K2175">
        <f t="shared" si="44"/>
        <v>2174</v>
      </c>
      <c r="L2175">
        <v>3562</v>
      </c>
    </row>
    <row r="2176" spans="1:12" x14ac:dyDescent="0.25">
      <c r="A2176">
        <v>3</v>
      </c>
      <c r="K2176">
        <f t="shared" si="44"/>
        <v>2175</v>
      </c>
      <c r="L2176">
        <v>3663</v>
      </c>
    </row>
    <row r="2177" spans="1:12" x14ac:dyDescent="0.25">
      <c r="A2177">
        <v>9</v>
      </c>
      <c r="K2177">
        <f t="shared" si="44"/>
        <v>2176</v>
      </c>
      <c r="L2177">
        <v>3863</v>
      </c>
    </row>
    <row r="2178" spans="1:12" x14ac:dyDescent="0.25">
      <c r="A2178">
        <v>9</v>
      </c>
      <c r="K2178">
        <f t="shared" si="44"/>
        <v>2177</v>
      </c>
      <c r="L2178">
        <v>4245</v>
      </c>
    </row>
    <row r="2179" spans="1:12" x14ac:dyDescent="0.25">
      <c r="A2179">
        <v>20</v>
      </c>
      <c r="K2179">
        <f t="shared" ref="K2179:K2186" si="45">ROW()-1</f>
        <v>2178</v>
      </c>
      <c r="L2179">
        <v>4330</v>
      </c>
    </row>
    <row r="2180" spans="1:12" x14ac:dyDescent="0.25">
      <c r="A2180">
        <v>57</v>
      </c>
      <c r="K2180">
        <f t="shared" si="45"/>
        <v>2179</v>
      </c>
      <c r="L2180">
        <v>4562</v>
      </c>
    </row>
    <row r="2181" spans="1:12" x14ac:dyDescent="0.25">
      <c r="A2181">
        <v>8</v>
      </c>
      <c r="K2181">
        <f t="shared" si="45"/>
        <v>2180</v>
      </c>
      <c r="L2181">
        <v>4883</v>
      </c>
    </row>
    <row r="2182" spans="1:12" x14ac:dyDescent="0.25">
      <c r="A2182">
        <v>14</v>
      </c>
      <c r="K2182">
        <f t="shared" si="45"/>
        <v>2181</v>
      </c>
      <c r="L2182">
        <v>5812</v>
      </c>
    </row>
    <row r="2183" spans="1:12" x14ac:dyDescent="0.25">
      <c r="A2183">
        <v>17</v>
      </c>
      <c r="K2183">
        <f t="shared" si="45"/>
        <v>2182</v>
      </c>
      <c r="L2183">
        <v>8200</v>
      </c>
    </row>
    <row r="2184" spans="1:12" x14ac:dyDescent="0.25">
      <c r="A2184">
        <v>100</v>
      </c>
      <c r="K2184">
        <f t="shared" si="45"/>
        <v>2183</v>
      </c>
      <c r="L2184">
        <v>8359</v>
      </c>
    </row>
    <row r="2185" spans="1:12" x14ac:dyDescent="0.25">
      <c r="A2185">
        <v>32</v>
      </c>
      <c r="K2185">
        <f t="shared" si="45"/>
        <v>2184</v>
      </c>
      <c r="L2185">
        <v>20242</v>
      </c>
    </row>
    <row r="2186" spans="1:12" x14ac:dyDescent="0.25">
      <c r="A2186">
        <v>3</v>
      </c>
      <c r="K2186">
        <f t="shared" si="45"/>
        <v>2185</v>
      </c>
      <c r="L2186">
        <v>26457</v>
      </c>
    </row>
  </sheetData>
  <sortState xmlns:xlrd2="http://schemas.microsoft.com/office/spreadsheetml/2017/richdata2" ref="M2:M1880">
    <sortCondition ref="M2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7D217-4D66-4A7E-A969-C8CE7805836D}">
  <dimension ref="A3:F8"/>
  <sheetViews>
    <sheetView tabSelected="1" workbookViewId="0">
      <selection activeCell="B3" sqref="B3"/>
    </sheetView>
  </sheetViews>
  <sheetFormatPr defaultRowHeight="15" x14ac:dyDescent="0.25"/>
  <cols>
    <col min="1" max="1" width="13.140625" bestFit="1" customWidth="1"/>
    <col min="2" max="2" width="24.140625" bestFit="1" customWidth="1"/>
    <col min="3" max="3" width="23.140625" bestFit="1" customWidth="1"/>
    <col min="4" max="4" width="19.7109375" bestFit="1" customWidth="1"/>
    <col min="5" max="5" width="20.5703125" bestFit="1" customWidth="1"/>
    <col min="6" max="6" width="20.28515625" bestFit="1" customWidth="1"/>
  </cols>
  <sheetData>
    <row r="3" spans="1:6" x14ac:dyDescent="0.25">
      <c r="A3" s="8" t="s">
        <v>8312</v>
      </c>
      <c r="B3" t="s">
        <v>8418</v>
      </c>
      <c r="C3" t="s">
        <v>8422</v>
      </c>
      <c r="D3" t="s">
        <v>8421</v>
      </c>
      <c r="E3" t="s">
        <v>8419</v>
      </c>
      <c r="F3" t="s">
        <v>8420</v>
      </c>
    </row>
    <row r="4" spans="1:6" x14ac:dyDescent="0.25">
      <c r="A4" s="9" t="s">
        <v>8220</v>
      </c>
      <c r="B4" s="10">
        <v>27.306590257879655</v>
      </c>
      <c r="C4" s="10">
        <v>107.92800648061873</v>
      </c>
      <c r="D4" s="10">
        <v>11648.45458288048</v>
      </c>
      <c r="E4" s="10">
        <v>1501</v>
      </c>
      <c r="F4" s="10">
        <v>0</v>
      </c>
    </row>
    <row r="5" spans="1:6" x14ac:dyDescent="0.25">
      <c r="A5" s="9" t="s">
        <v>8221</v>
      </c>
      <c r="B5" s="10">
        <v>17.709803921568628</v>
      </c>
      <c r="C5" s="10">
        <v>61.446638959868842</v>
      </c>
      <c r="D5" s="10">
        <v>3775.6894394644714</v>
      </c>
      <c r="E5" s="10">
        <v>1293</v>
      </c>
      <c r="F5" s="10">
        <v>0</v>
      </c>
    </row>
    <row r="6" spans="1:6" x14ac:dyDescent="0.25">
      <c r="A6" s="9" t="s">
        <v>8222</v>
      </c>
      <c r="B6" s="10">
        <v>36.020000000000003</v>
      </c>
      <c r="C6" s="10">
        <v>125.0946564055575</v>
      </c>
      <c r="D6" s="10">
        <v>15648.67306122449</v>
      </c>
      <c r="E6" s="10">
        <v>884</v>
      </c>
      <c r="F6" s="10">
        <v>0</v>
      </c>
    </row>
    <row r="7" spans="1:6" x14ac:dyDescent="0.25">
      <c r="A7" s="9" t="s">
        <v>8219</v>
      </c>
      <c r="B7" s="10">
        <v>194.42517162471395</v>
      </c>
      <c r="C7" s="10">
        <v>844.49237955591047</v>
      </c>
      <c r="D7" s="10">
        <v>713167.37912800396</v>
      </c>
      <c r="E7" s="10">
        <v>26457</v>
      </c>
      <c r="F7" s="10">
        <v>1</v>
      </c>
    </row>
    <row r="8" spans="1:6" x14ac:dyDescent="0.25">
      <c r="A8" s="9" t="s">
        <v>8313</v>
      </c>
      <c r="B8" s="10">
        <v>112.60233349538163</v>
      </c>
      <c r="C8" s="10">
        <v>623.58791171856956</v>
      </c>
      <c r="D8" s="10">
        <v>388861.88364152651</v>
      </c>
      <c r="E8" s="10">
        <v>26457</v>
      </c>
      <c r="F8" s="1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F76A5D-7A4F-4BCA-A994-B79FCA8A5E85}">
  <dimension ref="A1:F14"/>
  <sheetViews>
    <sheetView workbookViewId="0">
      <selection activeCell="B8" sqref="B8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8223</v>
      </c>
      <c r="B1" t="s">
        <v>8323</v>
      </c>
    </row>
    <row r="3" spans="1:6" x14ac:dyDescent="0.25">
      <c r="A3" s="8" t="s">
        <v>8314</v>
      </c>
      <c r="B3" s="8" t="s">
        <v>8324</v>
      </c>
    </row>
    <row r="4" spans="1:6" x14ac:dyDescent="0.25">
      <c r="A4" s="8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8313</v>
      </c>
    </row>
    <row r="5" spans="1:6" x14ac:dyDescent="0.25">
      <c r="A5" s="9" t="s">
        <v>8310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5">
      <c r="A6" s="9" t="s">
        <v>8315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5">
      <c r="A7" s="9" t="s">
        <v>8321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5">
      <c r="A8" s="9" t="s">
        <v>8316</v>
      </c>
      <c r="B8" s="10">
        <v>24</v>
      </c>
      <c r="C8" s="10"/>
      <c r="D8" s="10"/>
      <c r="E8" s="10"/>
      <c r="F8" s="10">
        <v>24</v>
      </c>
    </row>
    <row r="9" spans="1:6" x14ac:dyDescent="0.25">
      <c r="A9" s="9" t="s">
        <v>8317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5">
      <c r="A10" s="9" t="s">
        <v>8322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5">
      <c r="A11" s="9" t="s">
        <v>8318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5">
      <c r="A12" s="9" t="s">
        <v>8319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5">
      <c r="A13" s="9" t="s">
        <v>8320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5">
      <c r="A14" s="9" t="s">
        <v>8313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CEAD9-55CD-4384-B7A3-09777BC85C15}">
  <dimension ref="A1:F47"/>
  <sheetViews>
    <sheetView workbookViewId="0">
      <selection activeCell="C15" sqref="C15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8223</v>
      </c>
      <c r="B1" t="s">
        <v>8323</v>
      </c>
    </row>
    <row r="2" spans="1:6" x14ac:dyDescent="0.25">
      <c r="A2" s="8" t="s">
        <v>8308</v>
      </c>
      <c r="B2" t="s">
        <v>8323</v>
      </c>
    </row>
    <row r="4" spans="1:6" x14ac:dyDescent="0.25">
      <c r="A4" s="8" t="s">
        <v>8314</v>
      </c>
      <c r="B4" s="8" t="s">
        <v>8324</v>
      </c>
    </row>
    <row r="5" spans="1:6" x14ac:dyDescent="0.25">
      <c r="A5" s="8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8313</v>
      </c>
    </row>
    <row r="6" spans="1:6" x14ac:dyDescent="0.25">
      <c r="A6" s="9" t="s">
        <v>8325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8350</v>
      </c>
      <c r="B7" s="10">
        <v>20</v>
      </c>
      <c r="C7" s="10"/>
      <c r="D7" s="10"/>
      <c r="E7" s="10"/>
      <c r="F7" s="10">
        <v>20</v>
      </c>
    </row>
    <row r="8" spans="1:6" x14ac:dyDescent="0.25">
      <c r="A8" s="9" t="s">
        <v>8336</v>
      </c>
      <c r="B8" s="10">
        <v>24</v>
      </c>
      <c r="C8" s="10"/>
      <c r="D8" s="10"/>
      <c r="E8" s="10"/>
      <c r="F8" s="10">
        <v>24</v>
      </c>
    </row>
    <row r="9" spans="1:6" x14ac:dyDescent="0.25">
      <c r="A9" s="9" t="s">
        <v>8351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9" t="s">
        <v>8337</v>
      </c>
      <c r="B10" s="10"/>
      <c r="C10" s="10"/>
      <c r="D10" s="10"/>
      <c r="E10" s="10">
        <v>40</v>
      </c>
      <c r="F10" s="10">
        <v>40</v>
      </c>
    </row>
    <row r="11" spans="1:6" x14ac:dyDescent="0.25">
      <c r="A11" s="9" t="s">
        <v>8326</v>
      </c>
      <c r="B11" s="10"/>
      <c r="C11" s="10"/>
      <c r="D11" s="10"/>
      <c r="E11" s="10">
        <v>180</v>
      </c>
      <c r="F11" s="10">
        <v>180</v>
      </c>
    </row>
    <row r="12" spans="1:6" x14ac:dyDescent="0.25">
      <c r="A12" s="9" t="s">
        <v>8327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9" t="s">
        <v>8338</v>
      </c>
      <c r="B13" s="10"/>
      <c r="C13" s="10"/>
      <c r="D13" s="10"/>
      <c r="E13" s="10">
        <v>40</v>
      </c>
      <c r="F13" s="10">
        <v>40</v>
      </c>
    </row>
    <row r="14" spans="1:6" x14ac:dyDescent="0.25">
      <c r="A14" s="9" t="s">
        <v>8339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5">
      <c r="A15" s="9" t="s">
        <v>8352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8330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5">
      <c r="A17" s="9" t="s">
        <v>8356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8357</v>
      </c>
      <c r="B18" s="10"/>
      <c r="C18" s="10"/>
      <c r="D18" s="10"/>
      <c r="E18" s="10">
        <v>140</v>
      </c>
      <c r="F18" s="10">
        <v>140</v>
      </c>
    </row>
    <row r="19" spans="1:6" x14ac:dyDescent="0.25">
      <c r="A19" s="9" t="s">
        <v>8340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5">
      <c r="A20" s="9" t="s">
        <v>8341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8358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5">
      <c r="A22" s="9" t="s">
        <v>8342</v>
      </c>
      <c r="B22" s="10"/>
      <c r="C22" s="10"/>
      <c r="D22" s="10"/>
      <c r="E22" s="10">
        <v>20</v>
      </c>
      <c r="F22" s="10">
        <v>20</v>
      </c>
    </row>
    <row r="23" spans="1:6" x14ac:dyDescent="0.25">
      <c r="A23" s="9" t="s">
        <v>8333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8362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5">
      <c r="A25" s="9" t="s">
        <v>8346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8353</v>
      </c>
      <c r="B26" s="10"/>
      <c r="C26" s="10"/>
      <c r="D26" s="10"/>
      <c r="E26" s="10">
        <v>60</v>
      </c>
      <c r="F26" s="10">
        <v>60</v>
      </c>
    </row>
    <row r="27" spans="1:6" x14ac:dyDescent="0.25">
      <c r="A27" s="9" t="s">
        <v>8347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8348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5">
      <c r="A29" s="9" t="s">
        <v>8349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8363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5">
      <c r="A31" s="9" t="s">
        <v>8343</v>
      </c>
      <c r="B31" s="10"/>
      <c r="C31" s="10"/>
      <c r="D31" s="10"/>
      <c r="E31" s="10">
        <v>40</v>
      </c>
      <c r="F31" s="10">
        <v>40</v>
      </c>
    </row>
    <row r="32" spans="1:6" x14ac:dyDescent="0.25">
      <c r="A32" s="9" t="s">
        <v>8354</v>
      </c>
      <c r="B32" s="10"/>
      <c r="C32" s="10"/>
      <c r="D32" s="10"/>
      <c r="E32" s="10">
        <v>20</v>
      </c>
      <c r="F32" s="10">
        <v>20</v>
      </c>
    </row>
    <row r="33" spans="1:6" x14ac:dyDescent="0.25">
      <c r="A33" s="9" t="s">
        <v>8331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8344</v>
      </c>
      <c r="B34" s="10"/>
      <c r="C34" s="10"/>
      <c r="D34" s="10"/>
      <c r="E34" s="10">
        <v>260</v>
      </c>
      <c r="F34" s="10">
        <v>260</v>
      </c>
    </row>
    <row r="35" spans="1:6" x14ac:dyDescent="0.25">
      <c r="A35" s="9" t="s">
        <v>8328</v>
      </c>
      <c r="B35" s="10">
        <v>40</v>
      </c>
      <c r="C35" s="10"/>
      <c r="D35" s="10"/>
      <c r="E35" s="10"/>
      <c r="F35" s="10">
        <v>40</v>
      </c>
    </row>
    <row r="36" spans="1:6" x14ac:dyDescent="0.25">
      <c r="A36" s="9" t="s">
        <v>8329</v>
      </c>
      <c r="B36" s="10"/>
      <c r="C36" s="10"/>
      <c r="D36" s="10"/>
      <c r="E36" s="10">
        <v>60</v>
      </c>
      <c r="F36" s="10">
        <v>60</v>
      </c>
    </row>
    <row r="37" spans="1:6" x14ac:dyDescent="0.25">
      <c r="A37" s="9" t="s">
        <v>8332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5">
      <c r="A38" s="9" t="s">
        <v>8359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5">
      <c r="A39" s="9" t="s">
        <v>8364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5">
      <c r="A40" s="9" t="s">
        <v>8334</v>
      </c>
      <c r="B40" s="10"/>
      <c r="C40" s="10"/>
      <c r="D40" s="10"/>
      <c r="E40" s="10">
        <v>80</v>
      </c>
      <c r="F40" s="10">
        <v>80</v>
      </c>
    </row>
    <row r="41" spans="1:6" x14ac:dyDescent="0.25">
      <c r="A41" s="9" t="s">
        <v>8311</v>
      </c>
      <c r="B41" s="10"/>
      <c r="C41" s="10"/>
      <c r="D41" s="10"/>
      <c r="E41" s="10">
        <v>60</v>
      </c>
      <c r="F41" s="10">
        <v>60</v>
      </c>
    </row>
    <row r="42" spans="1:6" x14ac:dyDescent="0.25">
      <c r="A42" s="9" t="s">
        <v>8355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5">
      <c r="A43" s="9" t="s">
        <v>8335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8360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5">
      <c r="A45" s="9" t="s">
        <v>8361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5">
      <c r="A46" s="9" t="s">
        <v>8345</v>
      </c>
      <c r="B46" s="10">
        <v>20</v>
      </c>
      <c r="C46" s="10"/>
      <c r="D46" s="10"/>
      <c r="E46" s="10"/>
      <c r="F46" s="10">
        <v>20</v>
      </c>
    </row>
    <row r="47" spans="1:6" x14ac:dyDescent="0.25">
      <c r="A47" s="9" t="s">
        <v>8313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6FFD7-7353-4FDF-A92B-804F71AD373C}">
  <dimension ref="A1:F18"/>
  <sheetViews>
    <sheetView workbookViewId="0">
      <selection activeCell="N29" sqref="N29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8308</v>
      </c>
      <c r="B1" t="s">
        <v>8323</v>
      </c>
    </row>
    <row r="2" spans="1:6" x14ac:dyDescent="0.25">
      <c r="A2" s="8" t="s">
        <v>8379</v>
      </c>
      <c r="B2" t="s">
        <v>8323</v>
      </c>
    </row>
    <row r="4" spans="1:6" x14ac:dyDescent="0.25">
      <c r="A4" s="8" t="s">
        <v>8314</v>
      </c>
      <c r="B4" s="8" t="s">
        <v>8324</v>
      </c>
    </row>
    <row r="5" spans="1:6" x14ac:dyDescent="0.25">
      <c r="A5" s="8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8313</v>
      </c>
    </row>
    <row r="6" spans="1:6" x14ac:dyDescent="0.25">
      <c r="A6" s="11" t="s">
        <v>8373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25">
      <c r="A7" s="11" t="s">
        <v>8374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25">
      <c r="A8" s="11" t="s">
        <v>8375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25">
      <c r="A9" s="11" t="s">
        <v>8376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25">
      <c r="A10" s="11" t="s">
        <v>8367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25">
      <c r="A11" s="11" t="s">
        <v>8377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25">
      <c r="A12" s="11" t="s">
        <v>8368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25">
      <c r="A13" s="11" t="s">
        <v>8369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25">
      <c r="A14" s="11" t="s">
        <v>8370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25">
      <c r="A15" s="11" t="s">
        <v>8371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25">
      <c r="A16" s="11" t="s">
        <v>8372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25">
      <c r="A17" s="11" t="s">
        <v>8378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25">
      <c r="A18" s="11" t="s">
        <v>8313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</vt:lpstr>
      <vt:lpstr>Summary</vt:lpstr>
      <vt:lpstr>Backer Counts</vt:lpstr>
      <vt:lpstr>Sheet1</vt:lpstr>
      <vt:lpstr>Category Pivot</vt:lpstr>
      <vt:lpstr>Sub-Category Pivot</vt:lpstr>
      <vt:lpstr>Monthly 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Joseph B. Kell</cp:lastModifiedBy>
  <dcterms:created xsi:type="dcterms:W3CDTF">2017-04-20T15:17:24Z</dcterms:created>
  <dcterms:modified xsi:type="dcterms:W3CDTF">2020-09-24T20:28:17Z</dcterms:modified>
</cp:coreProperties>
</file>