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jlag\Documents\btc-usm2-analysis\"/>
    </mc:Choice>
  </mc:AlternateContent>
  <xr:revisionPtr revIDLastSave="0" documentId="8_{80018600-B9AF-4DE4-A9B8-7AAF8494DA7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README" sheetId="1" r:id="rId1"/>
    <sheet name="DirectionMagnitude" sheetId="5" r:id="rId2"/>
    <sheet name="StandardLogReturn" sheetId="6" r:id="rId3"/>
    <sheet name="Monthly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2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2" i="2"/>
</calcChain>
</file>

<file path=xl/sharedStrings.xml><?xml version="1.0" encoding="utf-8"?>
<sst xmlns="http://schemas.openxmlformats.org/spreadsheetml/2006/main" count="74" uniqueCount="45">
  <si>
    <t>FRED Graph Observations</t>
  </si>
  <si>
    <t>Federal Reserve Economic Data, Federal Reserve Bank of St. Louis</t>
  </si>
  <si>
    <t>Link: https://fred.stlouisfed.org</t>
  </si>
  <si>
    <t>Help: https://fredhelp.stlouisfed.org</t>
  </si>
  <si>
    <t>This data may be copyrighted. Please refer to the Terms of Use: https://fred.stlouisfed.org/legal#fred-terms-faq</t>
  </si>
  <si>
    <t>File Created: 2025-04-13 2:57 pm CDT</t>
  </si>
  <si>
    <t>M2SL</t>
  </si>
  <si>
    <t>M2, Billions of Dollars, Monthly, Seasonally Adjusted</t>
  </si>
  <si>
    <t>Data Updated: 2025-03-25</t>
  </si>
  <si>
    <t>observation_date</t>
  </si>
  <si>
    <t>Date</t>
  </si>
  <si>
    <t>Allignment of date</t>
  </si>
  <si>
    <t>BTC Close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</si>
  <si>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</si>
  <si>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</si>
  <si>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</si>
  <si>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</si>
  <si>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</si>
  <si>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</si>
  <si>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</si>
  <si>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</si>
  <si>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</si>
  <si>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</si>
  <si>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</si>
  <si>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</si>
  <si>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</si>
  <si>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</si>
  <si>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</si>
  <si>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</si>
  <si>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</si>
  <si>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</si>
  <si>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</si>
  <si>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</si>
  <si>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</si>
  <si>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</si>
  <si>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</si>
  <si>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</si>
  <si>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</si>
  <si>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</si>
  <si>
    <t>(ln(abs)diff(btc))</t>
  </si>
  <si>
    <t>(ln(abs(diff(btc))</t>
  </si>
  <si>
    <t>ln(btct)-ln(btct-1)</t>
  </si>
  <si>
    <t>ln(m2t)-ln(m2t_1)</t>
  </si>
  <si>
    <t>ln(|ΔBTCₜ|) = α + β * ln(|ΔM2ₜ|) + εₜ</t>
  </si>
  <si>
    <t>ln(ΔBTCₜ) = α + β * ln(ΔM2ₜ) + εₜ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</si>
</sst>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4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DirectionMagnitude!$A$25:$A$83</c:f>
              <c:numCache>
                <c:formatCode>General</c:formatCode>
                <c:ptCount val="59"/>
                <c:pt idx="0">
                  <c:v>0.84745762711864403</c:v>
                </c:pt>
                <c:pt idx="1">
                  <c:v>2.5423728813559321</c:v>
                </c:pt>
                <c:pt idx="2">
                  <c:v>4.2372881355932197</c:v>
                </c:pt>
                <c:pt idx="3">
                  <c:v>5.9322033898305087</c:v>
                </c:pt>
                <c:pt idx="4">
                  <c:v>7.6271186440677958</c:v>
                </c:pt>
                <c:pt idx="5">
                  <c:v>9.322033898305083</c:v>
                </c:pt>
                <c:pt idx="6">
                  <c:v>11.016949152542372</c:v>
                </c:pt>
                <c:pt idx="7">
                  <c:v>12.711864406779661</c:v>
                </c:pt>
                <c:pt idx="8">
                  <c:v>14.406779661016948</c:v>
                </c:pt>
                <c:pt idx="9">
                  <c:v>16.101694915254235</c:v>
                </c:pt>
                <c:pt idx="10">
                  <c:v>17.796610169491522</c:v>
                </c:pt>
                <c:pt idx="11">
                  <c:v>19.491525423728813</c:v>
                </c:pt>
                <c:pt idx="12">
                  <c:v>21.1864406779661</c:v>
                </c:pt>
                <c:pt idx="13">
                  <c:v>22.881355932203387</c:v>
                </c:pt>
                <c:pt idx="14">
                  <c:v>24.576271186440678</c:v>
                </c:pt>
                <c:pt idx="15">
                  <c:v>26.271186440677965</c:v>
                </c:pt>
                <c:pt idx="16">
                  <c:v>27.966101694915253</c:v>
                </c:pt>
                <c:pt idx="17">
                  <c:v>29.66101694915254</c:v>
                </c:pt>
                <c:pt idx="18">
                  <c:v>31.355932203389827</c:v>
                </c:pt>
                <c:pt idx="19">
                  <c:v>33.050847457627114</c:v>
                </c:pt>
                <c:pt idx="20">
                  <c:v>34.745762711864401</c:v>
                </c:pt>
                <c:pt idx="21">
                  <c:v>36.440677966101696</c:v>
                </c:pt>
                <c:pt idx="22">
                  <c:v>38.135593220338983</c:v>
                </c:pt>
                <c:pt idx="23">
                  <c:v>39.83050847457627</c:v>
                </c:pt>
                <c:pt idx="24">
                  <c:v>41.525423728813557</c:v>
                </c:pt>
                <c:pt idx="25">
                  <c:v>43.220338983050844</c:v>
                </c:pt>
                <c:pt idx="26">
                  <c:v>44.915254237288131</c:v>
                </c:pt>
                <c:pt idx="27">
                  <c:v>46.610169491525419</c:v>
                </c:pt>
                <c:pt idx="28">
                  <c:v>48.305084745762713</c:v>
                </c:pt>
                <c:pt idx="29">
                  <c:v>50</c:v>
                </c:pt>
                <c:pt idx="30">
                  <c:v>51.694915254237287</c:v>
                </c:pt>
                <c:pt idx="31">
                  <c:v>53.389830508474574</c:v>
                </c:pt>
                <c:pt idx="32">
                  <c:v>55.084745762711862</c:v>
                </c:pt>
                <c:pt idx="33">
                  <c:v>56.779661016949149</c:v>
                </c:pt>
                <c:pt idx="34">
                  <c:v>58.474576271186436</c:v>
                </c:pt>
                <c:pt idx="35">
                  <c:v>60.169491525423723</c:v>
                </c:pt>
                <c:pt idx="36">
                  <c:v>61.86440677966101</c:v>
                </c:pt>
                <c:pt idx="37">
                  <c:v>63.559322033898304</c:v>
                </c:pt>
                <c:pt idx="38">
                  <c:v>65.254237288135585</c:v>
                </c:pt>
                <c:pt idx="39">
                  <c:v>66.949152542372872</c:v>
                </c:pt>
                <c:pt idx="40">
                  <c:v>68.644067796610159</c:v>
                </c:pt>
                <c:pt idx="41">
                  <c:v>70.33898305084746</c:v>
                </c:pt>
                <c:pt idx="42">
                  <c:v>72.033898305084747</c:v>
                </c:pt>
                <c:pt idx="43">
                  <c:v>73.728813559322035</c:v>
                </c:pt>
                <c:pt idx="44">
                  <c:v>75.423728813559322</c:v>
                </c:pt>
                <c:pt idx="45">
                  <c:v>77.118644067796609</c:v>
                </c:pt>
                <c:pt idx="46">
                  <c:v>78.813559322033896</c:v>
                </c:pt>
                <c:pt idx="47">
                  <c:v>80.508474576271183</c:v>
                </c:pt>
                <c:pt idx="48">
                  <c:v>82.20338983050847</c:v>
                </c:pt>
                <c:pt idx="49">
                  <c:v>83.898305084745758</c:v>
                </c:pt>
                <c:pt idx="50">
                  <c:v>85.593220338983045</c:v>
                </c:pt>
                <c:pt idx="51">
                  <c:v>87.288135593220332</c:v>
                </c:pt>
                <c:pt idx="52">
                  <c:v>88.983050847457619</c:v>
                </c:pt>
                <c:pt idx="53">
                  <c:v>90.677966101694906</c:v>
                </c:pt>
                <c:pt idx="54">
                  <c:v>92.372881355932194</c:v>
                </c:pt>
                <c:pt idx="55">
                  <c:v>94.067796610169481</c:v>
                </c:pt>
                <c:pt idx="56">
                  <c:v>95.762711864406782</c:v>
                </c:pt>
                <c:pt idx="57">
                  <c:v>97.457627118644069</c:v>
                </c:pt>
                <c:pt idx="58">
                  <c:v>99.152542372881356</c:v>
                </c:pt>
              </c:numCache>
            </c:numRef>
          </c:xVal>
          <c:yVal>
            <c:numRef>
              <c:f>DirectionMagnitude!$B$25:$B$83</c:f>
              <c:numCache>
                <c:formatCode>General</c:formatCode>
                <c:ptCount val="59"/>
                <c:pt idx="0">
                  <c:v>1.3598354823398466</c:v>
                </c:pt>
                <c:pt idx="1">
                  <c:v>2.3666097103924302</c:v>
                </c:pt>
                <c:pt idx="2">
                  <c:v>2.4941545940184429</c:v>
                </c:pt>
                <c:pt idx="3">
                  <c:v>2.7538893314598316</c:v>
                </c:pt>
                <c:pt idx="4">
                  <c:v>2.7747358825517554</c:v>
                </c:pt>
                <c:pt idx="5">
                  <c:v>2.8022673232104141</c:v>
                </c:pt>
                <c:pt idx="6">
                  <c:v>2.910090545594068</c:v>
                </c:pt>
                <c:pt idx="7">
                  <c:v>2.958898194710772</c:v>
                </c:pt>
                <c:pt idx="8">
                  <c:v>2.9683428309589459</c:v>
                </c:pt>
                <c:pt idx="9">
                  <c:v>2.9689496809813427</c:v>
                </c:pt>
                <c:pt idx="10">
                  <c:v>3</c:v>
                </c:pt>
                <c:pt idx="11">
                  <c:v>3.0564855929511161</c:v>
                </c:pt>
                <c:pt idx="12">
                  <c:v>3.274388795550379</c:v>
                </c:pt>
                <c:pt idx="13">
                  <c:v>3.3199384399803087</c:v>
                </c:pt>
                <c:pt idx="14">
                  <c:v>3.3346025117427511</c:v>
                </c:pt>
                <c:pt idx="15">
                  <c:v>3.3348757767791049</c:v>
                </c:pt>
                <c:pt idx="16">
                  <c:v>3.3533775948886451</c:v>
                </c:pt>
                <c:pt idx="17">
                  <c:v>3.3625371351132256</c:v>
                </c:pt>
                <c:pt idx="18">
                  <c:v>3.4261858252445112</c:v>
                </c:pt>
                <c:pt idx="19">
                  <c:v>3.4665710723863543</c:v>
                </c:pt>
                <c:pt idx="20">
                  <c:v>3.4991369945373827</c:v>
                </c:pt>
                <c:pt idx="21">
                  <c:v>3.5087989654039049</c:v>
                </c:pt>
                <c:pt idx="22">
                  <c:v>3.51181654130309</c:v>
                </c:pt>
                <c:pt idx="23">
                  <c:v>3.5161518091322401</c:v>
                </c:pt>
                <c:pt idx="24">
                  <c:v>3.5205097337291202</c:v>
                </c:pt>
                <c:pt idx="25">
                  <c:v>3.5590083941432122</c:v>
                </c:pt>
                <c:pt idx="26">
                  <c:v>3.6036314622515433</c:v>
                </c:pt>
                <c:pt idx="27">
                  <c:v>3.6315046471501176</c:v>
                </c:pt>
                <c:pt idx="28">
                  <c:v>3.6692238739308056</c:v>
                </c:pt>
                <c:pt idx="29">
                  <c:v>3.6869042695681773</c:v>
                </c:pt>
                <c:pt idx="30">
                  <c:v>3.6910549560078909</c:v>
                </c:pt>
                <c:pt idx="31">
                  <c:v>3.7085568614669349</c:v>
                </c:pt>
                <c:pt idx="32">
                  <c:v>3.7096091210726487</c:v>
                </c:pt>
                <c:pt idx="33">
                  <c:v>3.7228559481762478</c:v>
                </c:pt>
                <c:pt idx="34">
                  <c:v>3.7241939195143297</c:v>
                </c:pt>
                <c:pt idx="35">
                  <c:v>3.7337588355872029</c:v>
                </c:pt>
                <c:pt idx="36">
                  <c:v>3.766933093837284</c:v>
                </c:pt>
                <c:pt idx="37">
                  <c:v>3.7888892389435584</c:v>
                </c:pt>
                <c:pt idx="38">
                  <c:v>3.8189579007948886</c:v>
                </c:pt>
                <c:pt idx="39">
                  <c:v>3.8227628646285763</c:v>
                </c:pt>
                <c:pt idx="40">
                  <c:v>3.8245488533382037</c:v>
                </c:pt>
                <c:pt idx="41">
                  <c:v>3.8487431818956837</c:v>
                </c:pt>
                <c:pt idx="42">
                  <c:v>3.8723311212302507</c:v>
                </c:pt>
                <c:pt idx="43">
                  <c:v>3.8735821462267377</c:v>
                </c:pt>
                <c:pt idx="44">
                  <c:v>3.8805220599981332</c:v>
                </c:pt>
                <c:pt idx="45">
                  <c:v>3.8847953639489812</c:v>
                </c:pt>
                <c:pt idx="46">
                  <c:v>3.9158059718013942</c:v>
                </c:pt>
                <c:pt idx="47">
                  <c:v>3.9246875377363546</c:v>
                </c:pt>
                <c:pt idx="48">
                  <c:v>3.9335379019717047</c:v>
                </c:pt>
                <c:pt idx="49">
                  <c:v>3.9763912510689101</c:v>
                </c:pt>
                <c:pt idx="50">
                  <c:v>3.9853366417356129</c:v>
                </c:pt>
                <c:pt idx="51">
                  <c:v>4.0133007868568882</c:v>
                </c:pt>
                <c:pt idx="52">
                  <c:v>4.066884743129771</c:v>
                </c:pt>
                <c:pt idx="53">
                  <c:v>4.1047601666385249</c:v>
                </c:pt>
                <c:pt idx="54">
                  <c:v>4.1097708491985401</c:v>
                </c:pt>
                <c:pt idx="55">
                  <c:v>4.2701429145656453</c:v>
                </c:pt>
                <c:pt idx="56">
                  <c:v>4.2759329758217079</c:v>
                </c:pt>
                <c:pt idx="57">
                  <c:v>4.3052653620234489</c:v>
                </c:pt>
                <c:pt idx="58">
                  <c:v>4.431537447217452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1A-43D6-BDCB-7527BD2BD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936"/>
        <c:axId val="159849616"/>
      </c:scatterChart>
      <c:valAx>
        <c:axId val="15985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849616"/>
        <c:crosses val="autoZero"/>
        <c:crossBetween val="midCat"/>
      </c:valAx>
      <c:valAx>
        <c:axId val="159849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2.83903787338831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853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StandardLogReturn!$A$25:$A$83</c:f>
              <c:numCache>
                <c:formatCode>General</c:formatCode>
                <c:ptCount val="59"/>
                <c:pt idx="0">
                  <c:v>0.84745762711864403</c:v>
                </c:pt>
                <c:pt idx="1">
                  <c:v>2.5423728813559321</c:v>
                </c:pt>
                <c:pt idx="2">
                  <c:v>4.2372881355932197</c:v>
                </c:pt>
                <c:pt idx="3">
                  <c:v>5.9322033898305087</c:v>
                </c:pt>
                <c:pt idx="4">
                  <c:v>7.6271186440677958</c:v>
                </c:pt>
                <c:pt idx="5">
                  <c:v>9.322033898305083</c:v>
                </c:pt>
                <c:pt idx="6">
                  <c:v>11.016949152542372</c:v>
                </c:pt>
                <c:pt idx="7">
                  <c:v>12.711864406779661</c:v>
                </c:pt>
                <c:pt idx="8">
                  <c:v>14.406779661016948</c:v>
                </c:pt>
                <c:pt idx="9">
                  <c:v>16.101694915254235</c:v>
                </c:pt>
                <c:pt idx="10">
                  <c:v>17.796610169491522</c:v>
                </c:pt>
                <c:pt idx="11">
                  <c:v>19.491525423728813</c:v>
                </c:pt>
                <c:pt idx="12">
                  <c:v>21.1864406779661</c:v>
                </c:pt>
                <c:pt idx="13">
                  <c:v>22.881355932203387</c:v>
                </c:pt>
                <c:pt idx="14">
                  <c:v>24.576271186440678</c:v>
                </c:pt>
                <c:pt idx="15">
                  <c:v>26.271186440677965</c:v>
                </c:pt>
                <c:pt idx="16">
                  <c:v>27.966101694915253</c:v>
                </c:pt>
                <c:pt idx="17">
                  <c:v>29.66101694915254</c:v>
                </c:pt>
                <c:pt idx="18">
                  <c:v>31.355932203389827</c:v>
                </c:pt>
                <c:pt idx="19">
                  <c:v>33.050847457627114</c:v>
                </c:pt>
                <c:pt idx="20">
                  <c:v>34.745762711864401</c:v>
                </c:pt>
                <c:pt idx="21">
                  <c:v>36.440677966101696</c:v>
                </c:pt>
                <c:pt idx="22">
                  <c:v>38.135593220338983</c:v>
                </c:pt>
                <c:pt idx="23">
                  <c:v>39.83050847457627</c:v>
                </c:pt>
                <c:pt idx="24">
                  <c:v>41.525423728813557</c:v>
                </c:pt>
                <c:pt idx="25">
                  <c:v>43.220338983050844</c:v>
                </c:pt>
                <c:pt idx="26">
                  <c:v>44.915254237288131</c:v>
                </c:pt>
                <c:pt idx="27">
                  <c:v>46.610169491525419</c:v>
                </c:pt>
                <c:pt idx="28">
                  <c:v>48.305084745762713</c:v>
                </c:pt>
                <c:pt idx="29">
                  <c:v>50</c:v>
                </c:pt>
                <c:pt idx="30">
                  <c:v>51.694915254237287</c:v>
                </c:pt>
                <c:pt idx="31">
                  <c:v>53.389830508474574</c:v>
                </c:pt>
                <c:pt idx="32">
                  <c:v>55.084745762711862</c:v>
                </c:pt>
                <c:pt idx="33">
                  <c:v>56.779661016949149</c:v>
                </c:pt>
                <c:pt idx="34">
                  <c:v>58.474576271186436</c:v>
                </c:pt>
                <c:pt idx="35">
                  <c:v>60.169491525423723</c:v>
                </c:pt>
                <c:pt idx="36">
                  <c:v>61.86440677966101</c:v>
                </c:pt>
                <c:pt idx="37">
                  <c:v>63.559322033898304</c:v>
                </c:pt>
                <c:pt idx="38">
                  <c:v>65.254237288135585</c:v>
                </c:pt>
                <c:pt idx="39">
                  <c:v>66.949152542372872</c:v>
                </c:pt>
                <c:pt idx="40">
                  <c:v>68.644067796610159</c:v>
                </c:pt>
                <c:pt idx="41">
                  <c:v>70.33898305084746</c:v>
                </c:pt>
                <c:pt idx="42">
                  <c:v>72.033898305084747</c:v>
                </c:pt>
                <c:pt idx="43">
                  <c:v>73.728813559322035</c:v>
                </c:pt>
                <c:pt idx="44">
                  <c:v>75.423728813559322</c:v>
                </c:pt>
                <c:pt idx="45">
                  <c:v>77.118644067796609</c:v>
                </c:pt>
                <c:pt idx="46">
                  <c:v>78.813559322033896</c:v>
                </c:pt>
                <c:pt idx="47">
                  <c:v>80.508474576271183</c:v>
                </c:pt>
                <c:pt idx="48">
                  <c:v>82.20338983050847</c:v>
                </c:pt>
                <c:pt idx="49">
                  <c:v>83.898305084745758</c:v>
                </c:pt>
                <c:pt idx="50">
                  <c:v>85.593220338983045</c:v>
                </c:pt>
                <c:pt idx="51">
                  <c:v>87.288135593220332</c:v>
                </c:pt>
                <c:pt idx="52">
                  <c:v>88.983050847457619</c:v>
                </c:pt>
                <c:pt idx="53">
                  <c:v>90.677966101694906</c:v>
                </c:pt>
                <c:pt idx="54">
                  <c:v>92.372881355932194</c:v>
                </c:pt>
                <c:pt idx="55">
                  <c:v>94.067796610169481</c:v>
                </c:pt>
                <c:pt idx="56">
                  <c:v>95.762711864406782</c:v>
                </c:pt>
                <c:pt idx="57">
                  <c:v>97.457627118644069</c:v>
                </c:pt>
                <c:pt idx="58">
                  <c:v>99.152542372881356</c:v>
                </c:pt>
              </c:numCache>
            </c:numRef>
          </c:xVal>
          <c:yVal>
            <c:numRef>
              <c:f>StandardLogReturn!$B$25:$B$83</c:f>
              <c:numCache>
                <c:formatCode>General</c:formatCode>
                <c:ptCount val="59"/>
                <c:pt idx="0">
                  <c:v>1.3598354823398466</c:v>
                </c:pt>
                <c:pt idx="1">
                  <c:v>2.3666097103924302</c:v>
                </c:pt>
                <c:pt idx="2">
                  <c:v>2.4941545940184429</c:v>
                </c:pt>
                <c:pt idx="3">
                  <c:v>2.7538893314598316</c:v>
                </c:pt>
                <c:pt idx="4">
                  <c:v>2.7747358825517554</c:v>
                </c:pt>
                <c:pt idx="5">
                  <c:v>2.8022673232104141</c:v>
                </c:pt>
                <c:pt idx="6">
                  <c:v>2.910090545594068</c:v>
                </c:pt>
                <c:pt idx="7">
                  <c:v>2.958898194710772</c:v>
                </c:pt>
                <c:pt idx="8">
                  <c:v>2.9683428309589459</c:v>
                </c:pt>
                <c:pt idx="9">
                  <c:v>2.9689496809813427</c:v>
                </c:pt>
                <c:pt idx="10">
                  <c:v>3</c:v>
                </c:pt>
                <c:pt idx="11">
                  <c:v>3.0564855929511161</c:v>
                </c:pt>
                <c:pt idx="12">
                  <c:v>3.274388795550379</c:v>
                </c:pt>
                <c:pt idx="13">
                  <c:v>3.3199384399803087</c:v>
                </c:pt>
                <c:pt idx="14">
                  <c:v>3.3346025117427511</c:v>
                </c:pt>
                <c:pt idx="15">
                  <c:v>3.3348757767791049</c:v>
                </c:pt>
                <c:pt idx="16">
                  <c:v>3.3533775948886451</c:v>
                </c:pt>
                <c:pt idx="17">
                  <c:v>3.3625371351132256</c:v>
                </c:pt>
                <c:pt idx="18">
                  <c:v>3.4261858252445112</c:v>
                </c:pt>
                <c:pt idx="19">
                  <c:v>3.4665710723863543</c:v>
                </c:pt>
                <c:pt idx="20">
                  <c:v>3.4991369945373827</c:v>
                </c:pt>
                <c:pt idx="21">
                  <c:v>3.5087989654039049</c:v>
                </c:pt>
                <c:pt idx="22">
                  <c:v>3.51181654130309</c:v>
                </c:pt>
                <c:pt idx="23">
                  <c:v>3.5161518091322401</c:v>
                </c:pt>
                <c:pt idx="24">
                  <c:v>3.5205097337291202</c:v>
                </c:pt>
                <c:pt idx="25">
                  <c:v>3.5590083941432122</c:v>
                </c:pt>
                <c:pt idx="26">
                  <c:v>3.6036314622515433</c:v>
                </c:pt>
                <c:pt idx="27">
                  <c:v>3.6315046471501176</c:v>
                </c:pt>
                <c:pt idx="28">
                  <c:v>3.6692238739308056</c:v>
                </c:pt>
                <c:pt idx="29">
                  <c:v>3.6869042695681773</c:v>
                </c:pt>
                <c:pt idx="30">
                  <c:v>3.6910549560078909</c:v>
                </c:pt>
                <c:pt idx="31">
                  <c:v>3.7085568614669349</c:v>
                </c:pt>
                <c:pt idx="32">
                  <c:v>3.7096091210726487</c:v>
                </c:pt>
                <c:pt idx="33">
                  <c:v>3.7228559481762478</c:v>
                </c:pt>
                <c:pt idx="34">
                  <c:v>3.7241939195143297</c:v>
                </c:pt>
                <c:pt idx="35">
                  <c:v>3.7337588355872029</c:v>
                </c:pt>
                <c:pt idx="36">
                  <c:v>3.766933093837284</c:v>
                </c:pt>
                <c:pt idx="37">
                  <c:v>3.7888892389435584</c:v>
                </c:pt>
                <c:pt idx="38">
                  <c:v>3.8189579007948886</c:v>
                </c:pt>
                <c:pt idx="39">
                  <c:v>3.8227628646285763</c:v>
                </c:pt>
                <c:pt idx="40">
                  <c:v>3.8245488533382037</c:v>
                </c:pt>
                <c:pt idx="41">
                  <c:v>3.8487431818956837</c:v>
                </c:pt>
                <c:pt idx="42">
                  <c:v>3.8723311212302507</c:v>
                </c:pt>
                <c:pt idx="43">
                  <c:v>3.8735821462267377</c:v>
                </c:pt>
                <c:pt idx="44">
                  <c:v>3.8805220599981332</c:v>
                </c:pt>
                <c:pt idx="45">
                  <c:v>3.8847953639489812</c:v>
                </c:pt>
                <c:pt idx="46">
                  <c:v>3.9158059718013942</c:v>
                </c:pt>
                <c:pt idx="47">
                  <c:v>3.9246875377363546</c:v>
                </c:pt>
                <c:pt idx="48">
                  <c:v>3.9335379019717047</c:v>
                </c:pt>
                <c:pt idx="49">
                  <c:v>3.9763912510689101</c:v>
                </c:pt>
                <c:pt idx="50">
                  <c:v>3.9853366417356129</c:v>
                </c:pt>
                <c:pt idx="51">
                  <c:v>4.0133007868568882</c:v>
                </c:pt>
                <c:pt idx="52">
                  <c:v>4.066884743129771</c:v>
                </c:pt>
                <c:pt idx="53">
                  <c:v>4.1047601666385249</c:v>
                </c:pt>
                <c:pt idx="54">
                  <c:v>4.1097708491985401</c:v>
                </c:pt>
                <c:pt idx="55">
                  <c:v>4.2701429145656453</c:v>
                </c:pt>
                <c:pt idx="56">
                  <c:v>4.2759329758217079</c:v>
                </c:pt>
                <c:pt idx="57">
                  <c:v>4.3052653620234489</c:v>
                </c:pt>
                <c:pt idx="58">
                  <c:v>4.431537447217452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7-497B-9167-D75644E49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39536"/>
        <c:axId val="504256336"/>
      </c:scatterChart>
      <c:valAx>
        <c:axId val="50423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256336"/>
        <c:crosses val="autoZero"/>
        <c:crossBetween val="midCat"/>
      </c:valAx>
      <c:valAx>
        <c:axId val="50425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2.83903787338831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239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Autocorrelation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Monthly!$L$1</c:f>
              <c:strCache>
                <c:ptCount val="1"/>
                <c:pt idx="0">
                  <c:v>ln(btct)-ln(btct-1)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Monthly!$L$2:$L$65</c:f>
              <c:numCache>
                <c:formatCode>0.00%</c:formatCode>
                <c:ptCount val="64"/>
                <c:pt idx="0">
                  <c:v>-7.7030295031548235E-2</c:v>
                </c:pt>
                <c:pt idx="1">
                  <c:v>-0.28854355004929388</c:v>
                </c:pt>
                <c:pt idx="2">
                  <c:v>0.30505822828760643</c:v>
                </c:pt>
                <c:pt idx="3">
                  <c:v>6.9870295960429374E-2</c:v>
                </c:pt>
                <c:pt idx="4">
                  <c:v>-2.5060025931448848E-2</c:v>
                </c:pt>
                <c:pt idx="5">
                  <c:v>0.21178746080829924</c:v>
                </c:pt>
                <c:pt idx="6">
                  <c:v>2.7169905351929202E-2</c:v>
                </c:pt>
                <c:pt idx="7">
                  <c:v>-8.3362932884554652E-2</c:v>
                </c:pt>
                <c:pt idx="8">
                  <c:v>0.24170217745695943</c:v>
                </c:pt>
                <c:pt idx="9">
                  <c:v>0.35680692906859868</c:v>
                </c:pt>
                <c:pt idx="10">
                  <c:v>0.40292990513325222</c:v>
                </c:pt>
                <c:pt idx="11">
                  <c:v>0.17043380562243904</c:v>
                </c:pt>
                <c:pt idx="12">
                  <c:v>0.29075813145939833</c:v>
                </c:pt>
                <c:pt idx="13">
                  <c:v>0.24317771044895942</c:v>
                </c:pt>
                <c:pt idx="14">
                  <c:v>-3.2421856881970967E-2</c:v>
                </c:pt>
                <c:pt idx="15">
                  <c:v>-0.43666634739010846</c:v>
                </c:pt>
                <c:pt idx="16">
                  <c:v>-5.8302526690971135E-2</c:v>
                </c:pt>
                <c:pt idx="17">
                  <c:v>0.13737501379796946</c:v>
                </c:pt>
                <c:pt idx="18">
                  <c:v>0.16282324190749087</c:v>
                </c:pt>
                <c:pt idx="19">
                  <c:v>-7.1163367306283476E-2</c:v>
                </c:pt>
                <c:pt idx="20">
                  <c:v>0.35869110357630163</c:v>
                </c:pt>
                <c:pt idx="21">
                  <c:v>-8.8404382700481676E-2</c:v>
                </c:pt>
                <c:pt idx="22">
                  <c:v>-0.19827227158025096</c:v>
                </c:pt>
                <c:pt idx="23">
                  <c:v>-0.20150522172782814</c:v>
                </c:pt>
                <c:pt idx="24">
                  <c:v>0.11463884330296636</c:v>
                </c:pt>
                <c:pt idx="25">
                  <c:v>6.0052693645396005E-2</c:v>
                </c:pt>
                <c:pt idx="26">
                  <c:v>-0.17771394675306773</c:v>
                </c:pt>
                <c:pt idx="27">
                  <c:v>-0.19056271814067749</c:v>
                </c:pt>
                <c:pt idx="28">
                  <c:v>-0.52175350309323143</c:v>
                </c:pt>
                <c:pt idx="29">
                  <c:v>0.2405386694313929</c:v>
                </c:pt>
                <c:pt idx="30">
                  <c:v>-0.16430081063642987</c:v>
                </c:pt>
                <c:pt idx="31">
                  <c:v>-4.0901484821095124E-2</c:v>
                </c:pt>
                <c:pt idx="32">
                  <c:v>5.0077301661616502E-2</c:v>
                </c:pt>
                <c:pt idx="33">
                  <c:v>-0.17665123289018858</c:v>
                </c:pt>
                <c:pt idx="34">
                  <c:v>-3.3628067913859638E-2</c:v>
                </c:pt>
                <c:pt idx="35">
                  <c:v>0.33452519064098851</c:v>
                </c:pt>
                <c:pt idx="36">
                  <c:v>-9.883321513939336E-4</c:v>
                </c:pt>
                <c:pt idx="37">
                  <c:v>0.20547370624838024</c:v>
                </c:pt>
                <c:pt idx="38">
                  <c:v>3.1483976165521455E-2</c:v>
                </c:pt>
                <c:pt idx="39">
                  <c:v>-7.9983938579418989E-2</c:v>
                </c:pt>
                <c:pt idx="40">
                  <c:v>0.1143394272923608</c:v>
                </c:pt>
                <c:pt idx="41">
                  <c:v>-3.8212833364946519E-2</c:v>
                </c:pt>
                <c:pt idx="42">
                  <c:v>-0.11781381767353061</c:v>
                </c:pt>
                <c:pt idx="43">
                  <c:v>3.5148106587289618E-2</c:v>
                </c:pt>
                <c:pt idx="44">
                  <c:v>0.25070747430406648</c:v>
                </c:pt>
                <c:pt idx="45">
                  <c:v>8.7318512841843443E-2</c:v>
                </c:pt>
                <c:pt idx="46">
                  <c:v>0.10742728911164434</c:v>
                </c:pt>
                <c:pt idx="47">
                  <c:v>1.4065953063724379E-2</c:v>
                </c:pt>
                <c:pt idx="48">
                  <c:v>0.36258838765269807</c:v>
                </c:pt>
                <c:pt idx="49">
                  <c:v>0.12863739254600581</c:v>
                </c:pt>
                <c:pt idx="50">
                  <c:v>-0.14614560956970557</c:v>
                </c:pt>
                <c:pt idx="51">
                  <c:v>0.11706572294045614</c:v>
                </c:pt>
                <c:pt idx="52">
                  <c:v>-0.11906824505691915</c:v>
                </c:pt>
                <c:pt idx="53">
                  <c:v>7.7852901444996903E-2</c:v>
                </c:pt>
                <c:pt idx="54">
                  <c:v>-9.9516342626062126E-2</c:v>
                </c:pt>
                <c:pt idx="55">
                  <c:v>8.0225389968335392E-2</c:v>
                </c:pt>
                <c:pt idx="56">
                  <c:v>9.9694947631443043E-2</c:v>
                </c:pt>
                <c:pt idx="57">
                  <c:v>0.32488962380051056</c:v>
                </c:pt>
                <c:pt idx="58">
                  <c:v>-4.2101690530886415E-2</c:v>
                </c:pt>
                <c:pt idx="59">
                  <c:v>8.4558517056944282E-2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2-422D-B356-F6BDB2CAC9F0}"/>
            </c:ext>
          </c:extLst>
        </c:ser>
        <c:ser>
          <c:idx val="1"/>
          <c:order val="1"/>
          <c:tx>
            <c:strRef>
              <c:f>Monthly!$M$1</c:f>
              <c:strCache>
                <c:ptCount val="1"/>
                <c:pt idx="0">
                  <c:v>ln(m2t)-ln(m2t_1)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Monthly!$M$2:$M$65</c:f>
              <c:numCache>
                <c:formatCode>0.00%</c:formatCode>
                <c:ptCount val="64"/>
                <c:pt idx="0">
                  <c:v>3.3492425086251387E-2</c:v>
                </c:pt>
                <c:pt idx="1">
                  <c:v>6.1353315197091973E-2</c:v>
                </c:pt>
                <c:pt idx="2">
                  <c:v>4.8639503938492368E-2</c:v>
                </c:pt>
                <c:pt idx="3">
                  <c:v>1.5986116041435849E-2</c:v>
                </c:pt>
                <c:pt idx="4">
                  <c:v>8.611681938068827E-3</c:v>
                </c:pt>
                <c:pt idx="5">
                  <c:v>3.6167983063677411E-3</c:v>
                </c:pt>
                <c:pt idx="6">
                  <c:v>1.2570205747350016E-2</c:v>
                </c:pt>
                <c:pt idx="7">
                  <c:v>8.2843150352474026E-3</c:v>
                </c:pt>
                <c:pt idx="8">
                  <c:v>1.2075290376099446E-2</c:v>
                </c:pt>
                <c:pt idx="9">
                  <c:v>8.0866722696075755E-3</c:v>
                </c:pt>
                <c:pt idx="10">
                  <c:v>1.1768539868583616E-2</c:v>
                </c:pt>
                <c:pt idx="11">
                  <c:v>1.2167598853560335E-2</c:v>
                </c:pt>
                <c:pt idx="12">
                  <c:v>1.1501873370766802E-2</c:v>
                </c:pt>
                <c:pt idx="13">
                  <c:v>1.6872106737661596E-2</c:v>
                </c:pt>
                <c:pt idx="14">
                  <c:v>1.3117494852897593E-2</c:v>
                </c:pt>
                <c:pt idx="15">
                  <c:v>2.337317941654149E-3</c:v>
                </c:pt>
                <c:pt idx="16">
                  <c:v>7.4933324538299928E-3</c:v>
                </c:pt>
                <c:pt idx="17">
                  <c:v>8.7983830003039998E-3</c:v>
                </c:pt>
                <c:pt idx="18">
                  <c:v>8.0211774510612344E-3</c:v>
                </c:pt>
                <c:pt idx="19">
                  <c:v>7.8012812114387486E-3</c:v>
                </c:pt>
                <c:pt idx="20">
                  <c:v>8.1866513434025734E-3</c:v>
                </c:pt>
                <c:pt idx="21">
                  <c:v>7.2077268916217463E-3</c:v>
                </c:pt>
                <c:pt idx="22">
                  <c:v>5.3417937913646796E-3</c:v>
                </c:pt>
                <c:pt idx="23">
                  <c:v>4.5435609859119097E-3</c:v>
                </c:pt>
                <c:pt idx="24">
                  <c:v>1.686442053886239E-3</c:v>
                </c:pt>
                <c:pt idx="25">
                  <c:v>1.3250397610207187E-3</c:v>
                </c:pt>
                <c:pt idx="26">
                  <c:v>-2.7486521523751861E-3</c:v>
                </c:pt>
                <c:pt idx="27">
                  <c:v>-2.1877403008154772E-3</c:v>
                </c:pt>
                <c:pt idx="28">
                  <c:v>-3.2344291119201785E-5</c:v>
                </c:pt>
                <c:pt idx="29">
                  <c:v>-1.6278062435883811E-3</c:v>
                </c:pt>
                <c:pt idx="30">
                  <c:v>-3.9928543486666968E-3</c:v>
                </c:pt>
                <c:pt idx="31">
                  <c:v>-4.4661746931513591E-3</c:v>
                </c:pt>
                <c:pt idx="32">
                  <c:v>-3.1134177819112097E-3</c:v>
                </c:pt>
                <c:pt idx="33">
                  <c:v>-6.5152318550332211E-3</c:v>
                </c:pt>
                <c:pt idx="34">
                  <c:v>-6.6942610998843577E-4</c:v>
                </c:pt>
                <c:pt idx="35">
                  <c:v>-9.6721616799122501E-4</c:v>
                </c:pt>
                <c:pt idx="36">
                  <c:v>-1.4659958369355408E-2</c:v>
                </c:pt>
                <c:pt idx="37">
                  <c:v>-7.037441737608674E-3</c:v>
                </c:pt>
                <c:pt idx="38">
                  <c:v>3.4431896251412297E-3</c:v>
                </c:pt>
                <c:pt idx="39">
                  <c:v>-9.0419398234153903E-4</c:v>
                </c:pt>
                <c:pt idx="40">
                  <c:v>-4.9572975562206523E-4</c:v>
                </c:pt>
                <c:pt idx="41">
                  <c:v>-1.2235304711403217E-3</c:v>
                </c:pt>
                <c:pt idx="42">
                  <c:v>-1.2974205341329537E-3</c:v>
                </c:pt>
                <c:pt idx="43">
                  <c:v>-1.5794319744486529E-3</c:v>
                </c:pt>
                <c:pt idx="44">
                  <c:v>4.5911353234195929E-4</c:v>
                </c:pt>
                <c:pt idx="45">
                  <c:v>2.2223188539172156E-4</c:v>
                </c:pt>
                <c:pt idx="46">
                  <c:v>3.4671774372192488E-3</c:v>
                </c:pt>
                <c:pt idx="47">
                  <c:v>4.2416401810747573E-3</c:v>
                </c:pt>
                <c:pt idx="48">
                  <c:v>1.9107782774661075E-3</c:v>
                </c:pt>
                <c:pt idx="49">
                  <c:v>1.5011572245136051E-3</c:v>
                </c:pt>
                <c:pt idx="50">
                  <c:v>3.0622489944622799E-3</c:v>
                </c:pt>
                <c:pt idx="51">
                  <c:v>3.2522982550489132E-3</c:v>
                </c:pt>
                <c:pt idx="52">
                  <c:v>1.5510975818582295E-3</c:v>
                </c:pt>
                <c:pt idx="53">
                  <c:v>4.1386969933032702E-3</c:v>
                </c:pt>
                <c:pt idx="54">
                  <c:v>4.0746301478460367E-3</c:v>
                </c:pt>
                <c:pt idx="55">
                  <c:v>2.9712961070824662E-3</c:v>
                </c:pt>
                <c:pt idx="56">
                  <c:v>5.5620615464864187E-3</c:v>
                </c:pt>
                <c:pt idx="57">
                  <c:v>1.6579503897933279E-3</c:v>
                </c:pt>
                <c:pt idx="58">
                  <c:v>4.0402031403701244E-3</c:v>
                </c:pt>
                <c:pt idx="59">
                  <c:v>4.3423941191029769E-3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2-422D-B356-F6BDB2CAC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28112"/>
        <c:axId val="525312272"/>
      </c:lineChart>
      <c:catAx>
        <c:axId val="52532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12272"/>
        <c:crosses val="autoZero"/>
        <c:auto val="1"/>
        <c:lblAlgn val="ctr"/>
        <c:lblOffset val="100"/>
        <c:noMultiLvlLbl val="0"/>
      </c:catAx>
      <c:valAx>
        <c:axId val="5253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2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4C543-6B50-F430-7F5A-3A073E58A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E7067-ABBD-64D7-4FF9-3F1D25585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681037</xdr:colOff>
      <xdr:row>9</xdr:row>
      <xdr:rowOff>14287</xdr:rowOff>
    </xdr:from>
    <xdr:to>
      <xdr:col>16</xdr:col>
      <xdr:colOff>604837</xdr:colOff>
      <xdr:row>23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37E661-9D9B-7246-4001-7F963ABFB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/>
  </sheetViews>
  <sheetFormatPr defaultRowHeight="15" x14ac:dyDescent="0.25"/>
  <cols>
    <col min="1" max="1" width="85.7109375" style="1" customWidth="1"/>
    <col min="2" max="2" width="47.42578125" bestFit="1" customWidth="1"/>
    <col min="3" max="3" width="23.42578125" bestFit="1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1" t="s">
        <v>2</v>
      </c>
    </row>
    <row r="4" spans="1:3" x14ac:dyDescent="0.25">
      <c r="A4" s="1" t="s">
        <v>3</v>
      </c>
    </row>
    <row r="5" spans="1:3" ht="30" x14ac:dyDescent="0.25">
      <c r="A5" s="1" t="s">
        <v>4</v>
      </c>
    </row>
    <row r="6" spans="1:3" x14ac:dyDescent="0.25">
      <c r="A6" s="1" t="s">
        <v>5</v>
      </c>
    </row>
    <row r="8" spans="1:3" x14ac:dyDescent="0.25">
      <c r="A8" s="1" t="s">
        <v>6</v>
      </c>
      <c r="B8" t="s">
        <v>7</v>
      </c>
      <c r="C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B27AF-B370-41B1-8A27-63B6312A75A5}">
  <dimension ref="A1:I83"/>
  <sheetViews>
    <sheetView workbookViewId="0">
      <selection activeCell="F22" sqref="F22"/>
    </sheetView>
  </sheetViews>
  <sheetFormatPr defaultRowHeight="15" x14ac:dyDescent="0.25"/>
  <cols>
    <col min="2" max="3" width="11.42578125" customWidth="1"/>
    <col min="6" max="6" width="14.5703125" customWidth="1"/>
    <col min="7" max="7" width="12.5703125" customWidth="1"/>
    <col min="8" max="8" width="12.7109375" customWidth="1"/>
    <col min="9" max="9" width="14.85546875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1" t="s">
        <v>14</v>
      </c>
      <c r="B3" s="11"/>
    </row>
    <row r="4" spans="1:9" x14ac:dyDescent="0.25">
      <c r="A4" s="8" t="s">
        <v>15</v>
      </c>
      <c r="B4" s="8">
        <v>0.94463473869947934</v>
      </c>
    </row>
    <row r="5" spans="1:9" x14ac:dyDescent="0.25">
      <c r="A5" s="8" t="s">
        <v>16</v>
      </c>
      <c r="B5" s="8">
        <v>0.89233478955783352</v>
      </c>
    </row>
    <row r="6" spans="1:9" x14ac:dyDescent="0.25">
      <c r="A6" s="8" t="s">
        <v>17</v>
      </c>
      <c r="B6" s="8">
        <v>0.87509341024748866</v>
      </c>
    </row>
    <row r="7" spans="1:9" x14ac:dyDescent="0.25">
      <c r="A7" s="8" t="s">
        <v>18</v>
      </c>
      <c r="B7" s="8">
        <v>1.1853838285783587</v>
      </c>
    </row>
    <row r="8" spans="1:9" ht="15.75" thickBot="1" x14ac:dyDescent="0.3">
      <c r="A8" s="9" t="s">
        <v>19</v>
      </c>
      <c r="B8" s="9">
        <v>59</v>
      </c>
    </row>
    <row r="10" spans="1:9" ht="15.75" thickBot="1" x14ac:dyDescent="0.3">
      <c r="A10" t="s">
        <v>20</v>
      </c>
    </row>
    <row r="11" spans="1:9" x14ac:dyDescent="0.25">
      <c r="A11" s="10"/>
      <c r="B11" s="10" t="s">
        <v>25</v>
      </c>
      <c r="C11" s="10" t="s">
        <v>26</v>
      </c>
      <c r="D11" s="10" t="s">
        <v>27</v>
      </c>
      <c r="E11" s="10" t="s">
        <v>28</v>
      </c>
      <c r="F11" s="10" t="s">
        <v>29</v>
      </c>
    </row>
    <row r="12" spans="1:9" x14ac:dyDescent="0.25">
      <c r="A12" s="8" t="s">
        <v>21</v>
      </c>
      <c r="B12" s="8">
        <v>1</v>
      </c>
      <c r="C12" s="8">
        <v>675.45811151472594</v>
      </c>
      <c r="D12" s="8">
        <v>675.45811151472594</v>
      </c>
      <c r="E12" s="8">
        <v>480.70697657861604</v>
      </c>
      <c r="F12" s="8">
        <v>1.8511587224563212E-29</v>
      </c>
    </row>
    <row r="13" spans="1:9" x14ac:dyDescent="0.25">
      <c r="A13" s="8" t="s">
        <v>22</v>
      </c>
      <c r="B13" s="8">
        <v>58</v>
      </c>
      <c r="C13" s="8">
        <v>81.497819621195092</v>
      </c>
      <c r="D13" s="8">
        <v>1.4051348210550878</v>
      </c>
      <c r="E13" s="8"/>
      <c r="F13" s="8"/>
    </row>
    <row r="14" spans="1:9" ht="15.75" thickBot="1" x14ac:dyDescent="0.3">
      <c r="A14" s="9" t="s">
        <v>23</v>
      </c>
      <c r="B14" s="9">
        <v>59</v>
      </c>
      <c r="C14" s="9">
        <v>756.95593113592099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30</v>
      </c>
      <c r="C16" s="10" t="s">
        <v>18</v>
      </c>
      <c r="D16" s="10" t="s">
        <v>31</v>
      </c>
      <c r="E16" s="10" t="s">
        <v>32</v>
      </c>
      <c r="F16" s="10" t="s">
        <v>33</v>
      </c>
      <c r="G16" s="10" t="s">
        <v>34</v>
      </c>
      <c r="H16" s="10" t="s">
        <v>35</v>
      </c>
      <c r="I16" s="10" t="s">
        <v>36</v>
      </c>
    </row>
    <row r="17" spans="1:9" x14ac:dyDescent="0.25">
      <c r="A17" s="8" t="s">
        <v>24</v>
      </c>
      <c r="B17" s="8">
        <v>0</v>
      </c>
      <c r="C17" s="8" t="e">
        <v>#N/A</v>
      </c>
      <c r="D17" s="8" t="e">
        <v>#N/A</v>
      </c>
      <c r="E17" s="8" t="e">
        <v>#N/A</v>
      </c>
      <c r="F17" s="8" t="e">
        <v>#N/A</v>
      </c>
      <c r="G17" s="8" t="e">
        <v>#N/A</v>
      </c>
      <c r="H17" s="8" t="e">
        <v>#N/A</v>
      </c>
      <c r="I17" s="8" t="e">
        <v>#N/A</v>
      </c>
    </row>
    <row r="18" spans="1:9" ht="15.75" thickBot="1" x14ac:dyDescent="0.3">
      <c r="A18" s="9">
        <v>2.7216457662897455</v>
      </c>
      <c r="B18" s="9">
        <v>1.7345761322363593</v>
      </c>
      <c r="C18" s="9">
        <v>7.9113965506327821E-2</v>
      </c>
      <c r="D18" s="9">
        <v>21.92503082275179</v>
      </c>
      <c r="E18" s="9">
        <v>9.3844224111233261E-30</v>
      </c>
      <c r="F18" s="9">
        <v>1.5762123242422799</v>
      </c>
      <c r="G18" s="9">
        <v>1.8929399402304388</v>
      </c>
      <c r="H18" s="9">
        <v>1.5762123242422799</v>
      </c>
      <c r="I18" s="9">
        <v>1.8929399402304388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10" t="s">
        <v>38</v>
      </c>
      <c r="B24" s="10">
        <v>2.8390378733883055</v>
      </c>
    </row>
    <row r="25" spans="1:9" x14ac:dyDescent="0.25">
      <c r="A25" s="8">
        <v>0.84745762711864403</v>
      </c>
      <c r="B25" s="8">
        <v>1.3598354823398466</v>
      </c>
    </row>
    <row r="26" spans="1:9" x14ac:dyDescent="0.25">
      <c r="A26" s="8">
        <v>2.5423728813559321</v>
      </c>
      <c r="B26" s="8">
        <v>2.3666097103924302</v>
      </c>
    </row>
    <row r="27" spans="1:9" x14ac:dyDescent="0.25">
      <c r="A27" s="8">
        <v>4.2372881355932197</v>
      </c>
      <c r="B27" s="8">
        <v>2.4941545940184429</v>
      </c>
    </row>
    <row r="28" spans="1:9" x14ac:dyDescent="0.25">
      <c r="A28" s="8">
        <v>5.9322033898305087</v>
      </c>
      <c r="B28" s="8">
        <v>2.7538893314598316</v>
      </c>
    </row>
    <row r="29" spans="1:9" x14ac:dyDescent="0.25">
      <c r="A29" s="8">
        <v>7.6271186440677958</v>
      </c>
      <c r="B29" s="8">
        <v>2.7747358825517554</v>
      </c>
    </row>
    <row r="30" spans="1:9" x14ac:dyDescent="0.25">
      <c r="A30" s="8">
        <v>9.322033898305083</v>
      </c>
      <c r="B30" s="8">
        <v>2.8022673232104141</v>
      </c>
    </row>
    <row r="31" spans="1:9" x14ac:dyDescent="0.25">
      <c r="A31" s="8">
        <v>11.016949152542372</v>
      </c>
      <c r="B31" s="8">
        <v>2.910090545594068</v>
      </c>
    </row>
    <row r="32" spans="1:9" x14ac:dyDescent="0.25">
      <c r="A32" s="8">
        <v>12.711864406779661</v>
      </c>
      <c r="B32" s="8">
        <v>2.958898194710772</v>
      </c>
    </row>
    <row r="33" spans="1:2" x14ac:dyDescent="0.25">
      <c r="A33" s="8">
        <v>14.406779661016948</v>
      </c>
      <c r="B33" s="8">
        <v>2.9683428309589459</v>
      </c>
    </row>
    <row r="34" spans="1:2" x14ac:dyDescent="0.25">
      <c r="A34" s="8">
        <v>16.101694915254235</v>
      </c>
      <c r="B34" s="8">
        <v>2.9689496809813427</v>
      </c>
    </row>
    <row r="35" spans="1:2" x14ac:dyDescent="0.25">
      <c r="A35" s="8">
        <v>17.796610169491522</v>
      </c>
      <c r="B35" s="8">
        <v>3</v>
      </c>
    </row>
    <row r="36" spans="1:2" x14ac:dyDescent="0.25">
      <c r="A36" s="8">
        <v>19.491525423728813</v>
      </c>
      <c r="B36" s="8">
        <v>3.0564855929511161</v>
      </c>
    </row>
    <row r="37" spans="1:2" x14ac:dyDescent="0.25">
      <c r="A37" s="8">
        <v>21.1864406779661</v>
      </c>
      <c r="B37" s="8">
        <v>3.274388795550379</v>
      </c>
    </row>
    <row r="38" spans="1:2" x14ac:dyDescent="0.25">
      <c r="A38" s="8">
        <v>22.881355932203387</v>
      </c>
      <c r="B38" s="8">
        <v>3.3199384399803087</v>
      </c>
    </row>
    <row r="39" spans="1:2" x14ac:dyDescent="0.25">
      <c r="A39" s="8">
        <v>24.576271186440678</v>
      </c>
      <c r="B39" s="8">
        <v>3.3346025117427511</v>
      </c>
    </row>
    <row r="40" spans="1:2" x14ac:dyDescent="0.25">
      <c r="A40" s="8">
        <v>26.271186440677965</v>
      </c>
      <c r="B40" s="8">
        <v>3.3348757767791049</v>
      </c>
    </row>
    <row r="41" spans="1:2" x14ac:dyDescent="0.25">
      <c r="A41" s="8">
        <v>27.966101694915253</v>
      </c>
      <c r="B41" s="8">
        <v>3.3533775948886451</v>
      </c>
    </row>
    <row r="42" spans="1:2" x14ac:dyDescent="0.25">
      <c r="A42" s="8">
        <v>29.66101694915254</v>
      </c>
      <c r="B42" s="8">
        <v>3.3625371351132256</v>
      </c>
    </row>
    <row r="43" spans="1:2" x14ac:dyDescent="0.25">
      <c r="A43" s="8">
        <v>31.355932203389827</v>
      </c>
      <c r="B43" s="8">
        <v>3.4261858252445112</v>
      </c>
    </row>
    <row r="44" spans="1:2" x14ac:dyDescent="0.25">
      <c r="A44" s="8">
        <v>33.050847457627114</v>
      </c>
      <c r="B44" s="8">
        <v>3.4665710723863543</v>
      </c>
    </row>
    <row r="45" spans="1:2" x14ac:dyDescent="0.25">
      <c r="A45" s="8">
        <v>34.745762711864401</v>
      </c>
      <c r="B45" s="8">
        <v>3.4991369945373827</v>
      </c>
    </row>
    <row r="46" spans="1:2" x14ac:dyDescent="0.25">
      <c r="A46" s="8">
        <v>36.440677966101696</v>
      </c>
      <c r="B46" s="8">
        <v>3.5087989654039049</v>
      </c>
    </row>
    <row r="47" spans="1:2" x14ac:dyDescent="0.25">
      <c r="A47" s="8">
        <v>38.135593220338983</v>
      </c>
      <c r="B47" s="8">
        <v>3.51181654130309</v>
      </c>
    </row>
    <row r="48" spans="1:2" x14ac:dyDescent="0.25">
      <c r="A48" s="8">
        <v>39.83050847457627</v>
      </c>
      <c r="B48" s="8">
        <v>3.5161518091322401</v>
      </c>
    </row>
    <row r="49" spans="1:2" x14ac:dyDescent="0.25">
      <c r="A49" s="8">
        <v>41.525423728813557</v>
      </c>
      <c r="B49" s="8">
        <v>3.5205097337291202</v>
      </c>
    </row>
    <row r="50" spans="1:2" x14ac:dyDescent="0.25">
      <c r="A50" s="8">
        <v>43.220338983050844</v>
      </c>
      <c r="B50" s="8">
        <v>3.5590083941432122</v>
      </c>
    </row>
    <row r="51" spans="1:2" x14ac:dyDescent="0.25">
      <c r="A51" s="8">
        <v>44.915254237288131</v>
      </c>
      <c r="B51" s="8">
        <v>3.6036314622515433</v>
      </c>
    </row>
    <row r="52" spans="1:2" x14ac:dyDescent="0.25">
      <c r="A52" s="8">
        <v>46.610169491525419</v>
      </c>
      <c r="B52" s="8">
        <v>3.6315046471501176</v>
      </c>
    </row>
    <row r="53" spans="1:2" x14ac:dyDescent="0.25">
      <c r="A53" s="8">
        <v>48.305084745762713</v>
      </c>
      <c r="B53" s="8">
        <v>3.6692238739308056</v>
      </c>
    </row>
    <row r="54" spans="1:2" x14ac:dyDescent="0.25">
      <c r="A54" s="8">
        <v>50</v>
      </c>
      <c r="B54" s="8">
        <v>3.6869042695681773</v>
      </c>
    </row>
    <row r="55" spans="1:2" x14ac:dyDescent="0.25">
      <c r="A55" s="8">
        <v>51.694915254237287</v>
      </c>
      <c r="B55" s="8">
        <v>3.6910549560078909</v>
      </c>
    </row>
    <row r="56" spans="1:2" x14ac:dyDescent="0.25">
      <c r="A56" s="8">
        <v>53.389830508474574</v>
      </c>
      <c r="B56" s="8">
        <v>3.7085568614669349</v>
      </c>
    </row>
    <row r="57" spans="1:2" x14ac:dyDescent="0.25">
      <c r="A57" s="8">
        <v>55.084745762711862</v>
      </c>
      <c r="B57" s="8">
        <v>3.7096091210726487</v>
      </c>
    </row>
    <row r="58" spans="1:2" x14ac:dyDescent="0.25">
      <c r="A58" s="8">
        <v>56.779661016949149</v>
      </c>
      <c r="B58" s="8">
        <v>3.7228559481762478</v>
      </c>
    </row>
    <row r="59" spans="1:2" x14ac:dyDescent="0.25">
      <c r="A59" s="8">
        <v>58.474576271186436</v>
      </c>
      <c r="B59" s="8">
        <v>3.7241939195143297</v>
      </c>
    </row>
    <row r="60" spans="1:2" x14ac:dyDescent="0.25">
      <c r="A60" s="8">
        <v>60.169491525423723</v>
      </c>
      <c r="B60" s="8">
        <v>3.7337588355872029</v>
      </c>
    </row>
    <row r="61" spans="1:2" x14ac:dyDescent="0.25">
      <c r="A61" s="8">
        <v>61.86440677966101</v>
      </c>
      <c r="B61" s="8">
        <v>3.766933093837284</v>
      </c>
    </row>
    <row r="62" spans="1:2" x14ac:dyDescent="0.25">
      <c r="A62" s="8">
        <v>63.559322033898304</v>
      </c>
      <c r="B62" s="8">
        <v>3.7888892389435584</v>
      </c>
    </row>
    <row r="63" spans="1:2" x14ac:dyDescent="0.25">
      <c r="A63" s="8">
        <v>65.254237288135585</v>
      </c>
      <c r="B63" s="8">
        <v>3.8189579007948886</v>
      </c>
    </row>
    <row r="64" spans="1:2" x14ac:dyDescent="0.25">
      <c r="A64" s="8">
        <v>66.949152542372872</v>
      </c>
      <c r="B64" s="8">
        <v>3.8227628646285763</v>
      </c>
    </row>
    <row r="65" spans="1:2" x14ac:dyDescent="0.25">
      <c r="A65" s="8">
        <v>68.644067796610159</v>
      </c>
      <c r="B65" s="8">
        <v>3.8245488533382037</v>
      </c>
    </row>
    <row r="66" spans="1:2" x14ac:dyDescent="0.25">
      <c r="A66" s="8">
        <v>70.33898305084746</v>
      </c>
      <c r="B66" s="8">
        <v>3.8487431818956837</v>
      </c>
    </row>
    <row r="67" spans="1:2" x14ac:dyDescent="0.25">
      <c r="A67" s="8">
        <v>72.033898305084747</v>
      </c>
      <c r="B67" s="8">
        <v>3.8723311212302507</v>
      </c>
    </row>
    <row r="68" spans="1:2" x14ac:dyDescent="0.25">
      <c r="A68" s="8">
        <v>73.728813559322035</v>
      </c>
      <c r="B68" s="8">
        <v>3.8735821462267377</v>
      </c>
    </row>
    <row r="69" spans="1:2" x14ac:dyDescent="0.25">
      <c r="A69" s="8">
        <v>75.423728813559322</v>
      </c>
      <c r="B69" s="8">
        <v>3.8805220599981332</v>
      </c>
    </row>
    <row r="70" spans="1:2" x14ac:dyDescent="0.25">
      <c r="A70" s="8">
        <v>77.118644067796609</v>
      </c>
      <c r="B70" s="8">
        <v>3.8847953639489812</v>
      </c>
    </row>
    <row r="71" spans="1:2" x14ac:dyDescent="0.25">
      <c r="A71" s="8">
        <v>78.813559322033896</v>
      </c>
      <c r="B71" s="8">
        <v>3.9158059718013942</v>
      </c>
    </row>
    <row r="72" spans="1:2" x14ac:dyDescent="0.25">
      <c r="A72" s="8">
        <v>80.508474576271183</v>
      </c>
      <c r="B72" s="8">
        <v>3.9246875377363546</v>
      </c>
    </row>
    <row r="73" spans="1:2" x14ac:dyDescent="0.25">
      <c r="A73" s="8">
        <v>82.20338983050847</v>
      </c>
      <c r="B73" s="8">
        <v>3.9335379019717047</v>
      </c>
    </row>
    <row r="74" spans="1:2" x14ac:dyDescent="0.25">
      <c r="A74" s="8">
        <v>83.898305084745758</v>
      </c>
      <c r="B74" s="8">
        <v>3.9763912510689101</v>
      </c>
    </row>
    <row r="75" spans="1:2" x14ac:dyDescent="0.25">
      <c r="A75" s="8">
        <v>85.593220338983045</v>
      </c>
      <c r="B75" s="8">
        <v>3.9853366417356129</v>
      </c>
    </row>
    <row r="76" spans="1:2" x14ac:dyDescent="0.25">
      <c r="A76" s="8">
        <v>87.288135593220332</v>
      </c>
      <c r="B76" s="8">
        <v>4.0133007868568882</v>
      </c>
    </row>
    <row r="77" spans="1:2" x14ac:dyDescent="0.25">
      <c r="A77" s="8">
        <v>88.983050847457619</v>
      </c>
      <c r="B77" s="8">
        <v>4.066884743129771</v>
      </c>
    </row>
    <row r="78" spans="1:2" x14ac:dyDescent="0.25">
      <c r="A78" s="8">
        <v>90.677966101694906</v>
      </c>
      <c r="B78" s="8">
        <v>4.1047601666385249</v>
      </c>
    </row>
    <row r="79" spans="1:2" x14ac:dyDescent="0.25">
      <c r="A79" s="8">
        <v>92.372881355932194</v>
      </c>
      <c r="B79" s="8">
        <v>4.1097708491985401</v>
      </c>
    </row>
    <row r="80" spans="1:2" x14ac:dyDescent="0.25">
      <c r="A80" s="8">
        <v>94.067796610169481</v>
      </c>
      <c r="B80" s="8">
        <v>4.2701429145656453</v>
      </c>
    </row>
    <row r="81" spans="1:2" x14ac:dyDescent="0.25">
      <c r="A81" s="8">
        <v>95.762711864406782</v>
      </c>
      <c r="B81" s="8">
        <v>4.2759329758217079</v>
      </c>
    </row>
    <row r="82" spans="1:2" x14ac:dyDescent="0.25">
      <c r="A82" s="8">
        <v>97.457627118644069</v>
      </c>
      <c r="B82" s="8">
        <v>4.3052653620234489</v>
      </c>
    </row>
    <row r="83" spans="1:2" ht="15.75" thickBot="1" x14ac:dyDescent="0.3">
      <c r="A83" s="9">
        <v>99.152542372881356</v>
      </c>
      <c r="B83" s="9">
        <v>4.431537447217452</v>
      </c>
    </row>
  </sheetData>
  <sortState xmlns:xlrd2="http://schemas.microsoft.com/office/spreadsheetml/2017/richdata2" ref="B25:B83">
    <sortCondition ref="B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23679-DD4B-405A-B4E6-B70150733572}">
  <dimension ref="A1:I83"/>
  <sheetViews>
    <sheetView workbookViewId="0">
      <selection activeCell="K25" sqref="K25"/>
    </sheetView>
  </sheetViews>
  <sheetFormatPr defaultRowHeight="15" x14ac:dyDescent="0.25"/>
  <cols>
    <col min="2" max="2" width="14.85546875" customWidth="1"/>
    <col min="3" max="3" width="10.7109375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1" t="s">
        <v>14</v>
      </c>
      <c r="B3" s="11"/>
    </row>
    <row r="4" spans="1:9" x14ac:dyDescent="0.25">
      <c r="A4" s="8" t="s">
        <v>15</v>
      </c>
      <c r="B4" s="8">
        <v>0.94463473869947934</v>
      </c>
    </row>
    <row r="5" spans="1:9" x14ac:dyDescent="0.25">
      <c r="A5" s="8" t="s">
        <v>16</v>
      </c>
      <c r="B5" s="8">
        <v>0.89233478955783352</v>
      </c>
    </row>
    <row r="6" spans="1:9" x14ac:dyDescent="0.25">
      <c r="A6" s="8" t="s">
        <v>17</v>
      </c>
      <c r="B6" s="8">
        <v>0.87509341024748866</v>
      </c>
    </row>
    <row r="7" spans="1:9" x14ac:dyDescent="0.25">
      <c r="A7" s="8" t="s">
        <v>18</v>
      </c>
      <c r="B7" s="8">
        <v>1.1853838285783587</v>
      </c>
    </row>
    <row r="8" spans="1:9" ht="15.75" thickBot="1" x14ac:dyDescent="0.3">
      <c r="A8" s="9" t="s">
        <v>19</v>
      </c>
      <c r="B8" s="9">
        <v>59</v>
      </c>
    </row>
    <row r="10" spans="1:9" ht="15.75" thickBot="1" x14ac:dyDescent="0.3">
      <c r="A10" t="s">
        <v>20</v>
      </c>
    </row>
    <row r="11" spans="1:9" x14ac:dyDescent="0.25">
      <c r="A11" s="10"/>
      <c r="B11" s="10" t="s">
        <v>25</v>
      </c>
      <c r="C11" s="10" t="s">
        <v>26</v>
      </c>
      <c r="D11" s="10" t="s">
        <v>27</v>
      </c>
      <c r="E11" s="10" t="s">
        <v>28</v>
      </c>
      <c r="F11" s="10" t="s">
        <v>29</v>
      </c>
    </row>
    <row r="12" spans="1:9" x14ac:dyDescent="0.25">
      <c r="A12" s="8" t="s">
        <v>21</v>
      </c>
      <c r="B12" s="8">
        <v>1</v>
      </c>
      <c r="C12" s="8">
        <v>675.45811151472594</v>
      </c>
      <c r="D12" s="8">
        <v>675.45811151472594</v>
      </c>
      <c r="E12" s="8">
        <v>480.70697657861604</v>
      </c>
      <c r="F12" s="8">
        <v>1.8511587224563212E-29</v>
      </c>
    </row>
    <row r="13" spans="1:9" x14ac:dyDescent="0.25">
      <c r="A13" s="8" t="s">
        <v>22</v>
      </c>
      <c r="B13" s="8">
        <v>58</v>
      </c>
      <c r="C13" s="8">
        <v>81.497819621195092</v>
      </c>
      <c r="D13" s="8">
        <v>1.4051348210550878</v>
      </c>
      <c r="E13" s="8"/>
      <c r="F13" s="8"/>
    </row>
    <row r="14" spans="1:9" ht="15.75" thickBot="1" x14ac:dyDescent="0.3">
      <c r="A14" s="9" t="s">
        <v>23</v>
      </c>
      <c r="B14" s="9">
        <v>59</v>
      </c>
      <c r="C14" s="9">
        <v>756.95593113592099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30</v>
      </c>
      <c r="C16" s="10" t="s">
        <v>18</v>
      </c>
      <c r="D16" s="10" t="s">
        <v>31</v>
      </c>
      <c r="E16" s="10" t="s">
        <v>32</v>
      </c>
      <c r="F16" s="10" t="s">
        <v>33</v>
      </c>
      <c r="G16" s="10" t="s">
        <v>34</v>
      </c>
      <c r="H16" s="10" t="s">
        <v>35</v>
      </c>
      <c r="I16" s="10" t="s">
        <v>36</v>
      </c>
    </row>
    <row r="17" spans="1:9" x14ac:dyDescent="0.25">
      <c r="A17" s="8" t="s">
        <v>24</v>
      </c>
      <c r="B17" s="8">
        <v>0</v>
      </c>
      <c r="C17" s="8" t="e">
        <v>#N/A</v>
      </c>
      <c r="D17" s="8" t="e">
        <v>#N/A</v>
      </c>
      <c r="E17" s="8" t="e">
        <v>#N/A</v>
      </c>
      <c r="F17" s="8" t="e">
        <v>#N/A</v>
      </c>
      <c r="G17" s="8" t="e">
        <v>#N/A</v>
      </c>
      <c r="H17" s="8" t="e">
        <v>#N/A</v>
      </c>
      <c r="I17" s="8" t="e">
        <v>#N/A</v>
      </c>
    </row>
    <row r="18" spans="1:9" ht="15.75" thickBot="1" x14ac:dyDescent="0.3">
      <c r="A18" s="9">
        <v>2.7216457662897455</v>
      </c>
      <c r="B18" s="9">
        <v>1.7345761322363593</v>
      </c>
      <c r="C18" s="9">
        <v>7.9113965506327821E-2</v>
      </c>
      <c r="D18" s="9">
        <v>21.92503082275179</v>
      </c>
      <c r="E18" s="9">
        <v>9.3844224111233261E-30</v>
      </c>
      <c r="F18" s="9">
        <v>1.5762123242422799</v>
      </c>
      <c r="G18" s="9">
        <v>1.8929399402304388</v>
      </c>
      <c r="H18" s="9">
        <v>1.5762123242422799</v>
      </c>
      <c r="I18" s="9">
        <v>1.8929399402304388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10" t="s">
        <v>38</v>
      </c>
      <c r="B24" s="10">
        <v>2.8390378733883055</v>
      </c>
    </row>
    <row r="25" spans="1:9" x14ac:dyDescent="0.25">
      <c r="A25" s="8">
        <v>0.84745762711864403</v>
      </c>
      <c r="B25" s="8">
        <v>1.3598354823398466</v>
      </c>
    </row>
    <row r="26" spans="1:9" x14ac:dyDescent="0.25">
      <c r="A26" s="8">
        <v>2.5423728813559321</v>
      </c>
      <c r="B26" s="8">
        <v>2.3666097103924302</v>
      </c>
    </row>
    <row r="27" spans="1:9" x14ac:dyDescent="0.25">
      <c r="A27" s="8">
        <v>4.2372881355932197</v>
      </c>
      <c r="B27" s="8">
        <v>2.4941545940184429</v>
      </c>
    </row>
    <row r="28" spans="1:9" x14ac:dyDescent="0.25">
      <c r="A28" s="8">
        <v>5.9322033898305087</v>
      </c>
      <c r="B28" s="8">
        <v>2.7538893314598316</v>
      </c>
    </row>
    <row r="29" spans="1:9" x14ac:dyDescent="0.25">
      <c r="A29" s="8">
        <v>7.6271186440677958</v>
      </c>
      <c r="B29" s="8">
        <v>2.7747358825517554</v>
      </c>
    </row>
    <row r="30" spans="1:9" x14ac:dyDescent="0.25">
      <c r="A30" s="8">
        <v>9.322033898305083</v>
      </c>
      <c r="B30" s="8">
        <v>2.8022673232104141</v>
      </c>
    </row>
    <row r="31" spans="1:9" x14ac:dyDescent="0.25">
      <c r="A31" s="8">
        <v>11.016949152542372</v>
      </c>
      <c r="B31" s="8">
        <v>2.910090545594068</v>
      </c>
    </row>
    <row r="32" spans="1:9" x14ac:dyDescent="0.25">
      <c r="A32" s="8">
        <v>12.711864406779661</v>
      </c>
      <c r="B32" s="8">
        <v>2.958898194710772</v>
      </c>
    </row>
    <row r="33" spans="1:2" x14ac:dyDescent="0.25">
      <c r="A33" s="8">
        <v>14.406779661016948</v>
      </c>
      <c r="B33" s="8">
        <v>2.9683428309589459</v>
      </c>
    </row>
    <row r="34" spans="1:2" x14ac:dyDescent="0.25">
      <c r="A34" s="8">
        <v>16.101694915254235</v>
      </c>
      <c r="B34" s="8">
        <v>2.9689496809813427</v>
      </c>
    </row>
    <row r="35" spans="1:2" x14ac:dyDescent="0.25">
      <c r="A35" s="8">
        <v>17.796610169491522</v>
      </c>
      <c r="B35" s="8">
        <v>3</v>
      </c>
    </row>
    <row r="36" spans="1:2" x14ac:dyDescent="0.25">
      <c r="A36" s="8">
        <v>19.491525423728813</v>
      </c>
      <c r="B36" s="8">
        <v>3.0564855929511161</v>
      </c>
    </row>
    <row r="37" spans="1:2" x14ac:dyDescent="0.25">
      <c r="A37" s="8">
        <v>21.1864406779661</v>
      </c>
      <c r="B37" s="8">
        <v>3.274388795550379</v>
      </c>
    </row>
    <row r="38" spans="1:2" x14ac:dyDescent="0.25">
      <c r="A38" s="8">
        <v>22.881355932203387</v>
      </c>
      <c r="B38" s="8">
        <v>3.3199384399803087</v>
      </c>
    </row>
    <row r="39" spans="1:2" x14ac:dyDescent="0.25">
      <c r="A39" s="8">
        <v>24.576271186440678</v>
      </c>
      <c r="B39" s="8">
        <v>3.3346025117427511</v>
      </c>
    </row>
    <row r="40" spans="1:2" x14ac:dyDescent="0.25">
      <c r="A40" s="8">
        <v>26.271186440677965</v>
      </c>
      <c r="B40" s="8">
        <v>3.3348757767791049</v>
      </c>
    </row>
    <row r="41" spans="1:2" x14ac:dyDescent="0.25">
      <c r="A41" s="8">
        <v>27.966101694915253</v>
      </c>
      <c r="B41" s="8">
        <v>3.3533775948886451</v>
      </c>
    </row>
    <row r="42" spans="1:2" x14ac:dyDescent="0.25">
      <c r="A42" s="8">
        <v>29.66101694915254</v>
      </c>
      <c r="B42" s="8">
        <v>3.3625371351132256</v>
      </c>
    </row>
    <row r="43" spans="1:2" x14ac:dyDescent="0.25">
      <c r="A43" s="8">
        <v>31.355932203389827</v>
      </c>
      <c r="B43" s="8">
        <v>3.4261858252445112</v>
      </c>
    </row>
    <row r="44" spans="1:2" x14ac:dyDescent="0.25">
      <c r="A44" s="8">
        <v>33.050847457627114</v>
      </c>
      <c r="B44" s="8">
        <v>3.4665710723863543</v>
      </c>
    </row>
    <row r="45" spans="1:2" x14ac:dyDescent="0.25">
      <c r="A45" s="8">
        <v>34.745762711864401</v>
      </c>
      <c r="B45" s="8">
        <v>3.4991369945373827</v>
      </c>
    </row>
    <row r="46" spans="1:2" x14ac:dyDescent="0.25">
      <c r="A46" s="8">
        <v>36.440677966101696</v>
      </c>
      <c r="B46" s="8">
        <v>3.5087989654039049</v>
      </c>
    </row>
    <row r="47" spans="1:2" x14ac:dyDescent="0.25">
      <c r="A47" s="8">
        <v>38.135593220338983</v>
      </c>
      <c r="B47" s="8">
        <v>3.51181654130309</v>
      </c>
    </row>
    <row r="48" spans="1:2" x14ac:dyDescent="0.25">
      <c r="A48" s="8">
        <v>39.83050847457627</v>
      </c>
      <c r="B48" s="8">
        <v>3.5161518091322401</v>
      </c>
    </row>
    <row r="49" spans="1:2" x14ac:dyDescent="0.25">
      <c r="A49" s="8">
        <v>41.525423728813557</v>
      </c>
      <c r="B49" s="8">
        <v>3.5205097337291202</v>
      </c>
    </row>
    <row r="50" spans="1:2" x14ac:dyDescent="0.25">
      <c r="A50" s="8">
        <v>43.220338983050844</v>
      </c>
      <c r="B50" s="8">
        <v>3.5590083941432122</v>
      </c>
    </row>
    <row r="51" spans="1:2" x14ac:dyDescent="0.25">
      <c r="A51" s="8">
        <v>44.915254237288131</v>
      </c>
      <c r="B51" s="8">
        <v>3.6036314622515433</v>
      </c>
    </row>
    <row r="52" spans="1:2" x14ac:dyDescent="0.25">
      <c r="A52" s="8">
        <v>46.610169491525419</v>
      </c>
      <c r="B52" s="8">
        <v>3.6315046471501176</v>
      </c>
    </row>
    <row r="53" spans="1:2" x14ac:dyDescent="0.25">
      <c r="A53" s="8">
        <v>48.305084745762713</v>
      </c>
      <c r="B53" s="8">
        <v>3.6692238739308056</v>
      </c>
    </row>
    <row r="54" spans="1:2" x14ac:dyDescent="0.25">
      <c r="A54" s="8">
        <v>50</v>
      </c>
      <c r="B54" s="8">
        <v>3.6869042695681773</v>
      </c>
    </row>
    <row r="55" spans="1:2" x14ac:dyDescent="0.25">
      <c r="A55" s="8">
        <v>51.694915254237287</v>
      </c>
      <c r="B55" s="8">
        <v>3.6910549560078909</v>
      </c>
    </row>
    <row r="56" spans="1:2" x14ac:dyDescent="0.25">
      <c r="A56" s="8">
        <v>53.389830508474574</v>
      </c>
      <c r="B56" s="8">
        <v>3.7085568614669349</v>
      </c>
    </row>
    <row r="57" spans="1:2" x14ac:dyDescent="0.25">
      <c r="A57" s="8">
        <v>55.084745762711862</v>
      </c>
      <c r="B57" s="8">
        <v>3.7096091210726487</v>
      </c>
    </row>
    <row r="58" spans="1:2" x14ac:dyDescent="0.25">
      <c r="A58" s="8">
        <v>56.779661016949149</v>
      </c>
      <c r="B58" s="8">
        <v>3.7228559481762478</v>
      </c>
    </row>
    <row r="59" spans="1:2" x14ac:dyDescent="0.25">
      <c r="A59" s="8">
        <v>58.474576271186436</v>
      </c>
      <c r="B59" s="8">
        <v>3.7241939195143297</v>
      </c>
    </row>
    <row r="60" spans="1:2" x14ac:dyDescent="0.25">
      <c r="A60" s="8">
        <v>60.169491525423723</v>
      </c>
      <c r="B60" s="8">
        <v>3.7337588355872029</v>
      </c>
    </row>
    <row r="61" spans="1:2" x14ac:dyDescent="0.25">
      <c r="A61" s="8">
        <v>61.86440677966101</v>
      </c>
      <c r="B61" s="8">
        <v>3.766933093837284</v>
      </c>
    </row>
    <row r="62" spans="1:2" x14ac:dyDescent="0.25">
      <c r="A62" s="8">
        <v>63.559322033898304</v>
      </c>
      <c r="B62" s="8">
        <v>3.7888892389435584</v>
      </c>
    </row>
    <row r="63" spans="1:2" x14ac:dyDescent="0.25">
      <c r="A63" s="8">
        <v>65.254237288135585</v>
      </c>
      <c r="B63" s="8">
        <v>3.8189579007948886</v>
      </c>
    </row>
    <row r="64" spans="1:2" x14ac:dyDescent="0.25">
      <c r="A64" s="8">
        <v>66.949152542372872</v>
      </c>
      <c r="B64" s="8">
        <v>3.8227628646285763</v>
      </c>
    </row>
    <row r="65" spans="1:2" x14ac:dyDescent="0.25">
      <c r="A65" s="8">
        <v>68.644067796610159</v>
      </c>
      <c r="B65" s="8">
        <v>3.8245488533382037</v>
      </c>
    </row>
    <row r="66" spans="1:2" x14ac:dyDescent="0.25">
      <c r="A66" s="8">
        <v>70.33898305084746</v>
      </c>
      <c r="B66" s="8">
        <v>3.8487431818956837</v>
      </c>
    </row>
    <row r="67" spans="1:2" x14ac:dyDescent="0.25">
      <c r="A67" s="8">
        <v>72.033898305084747</v>
      </c>
      <c r="B67" s="8">
        <v>3.8723311212302507</v>
      </c>
    </row>
    <row r="68" spans="1:2" x14ac:dyDescent="0.25">
      <c r="A68" s="8">
        <v>73.728813559322035</v>
      </c>
      <c r="B68" s="8">
        <v>3.8735821462267377</v>
      </c>
    </row>
    <row r="69" spans="1:2" x14ac:dyDescent="0.25">
      <c r="A69" s="8">
        <v>75.423728813559322</v>
      </c>
      <c r="B69" s="8">
        <v>3.8805220599981332</v>
      </c>
    </row>
    <row r="70" spans="1:2" x14ac:dyDescent="0.25">
      <c r="A70" s="8">
        <v>77.118644067796609</v>
      </c>
      <c r="B70" s="8">
        <v>3.8847953639489812</v>
      </c>
    </row>
    <row r="71" spans="1:2" x14ac:dyDescent="0.25">
      <c r="A71" s="8">
        <v>78.813559322033896</v>
      </c>
      <c r="B71" s="8">
        <v>3.9158059718013942</v>
      </c>
    </row>
    <row r="72" spans="1:2" x14ac:dyDescent="0.25">
      <c r="A72" s="8">
        <v>80.508474576271183</v>
      </c>
      <c r="B72" s="8">
        <v>3.9246875377363546</v>
      </c>
    </row>
    <row r="73" spans="1:2" x14ac:dyDescent="0.25">
      <c r="A73" s="8">
        <v>82.20338983050847</v>
      </c>
      <c r="B73" s="8">
        <v>3.9335379019717047</v>
      </c>
    </row>
    <row r="74" spans="1:2" x14ac:dyDescent="0.25">
      <c r="A74" s="8">
        <v>83.898305084745758</v>
      </c>
      <c r="B74" s="8">
        <v>3.9763912510689101</v>
      </c>
    </row>
    <row r="75" spans="1:2" x14ac:dyDescent="0.25">
      <c r="A75" s="8">
        <v>85.593220338983045</v>
      </c>
      <c r="B75" s="8">
        <v>3.9853366417356129</v>
      </c>
    </row>
    <row r="76" spans="1:2" x14ac:dyDescent="0.25">
      <c r="A76" s="8">
        <v>87.288135593220332</v>
      </c>
      <c r="B76" s="8">
        <v>4.0133007868568882</v>
      </c>
    </row>
    <row r="77" spans="1:2" x14ac:dyDescent="0.25">
      <c r="A77" s="8">
        <v>88.983050847457619</v>
      </c>
      <c r="B77" s="8">
        <v>4.066884743129771</v>
      </c>
    </row>
    <row r="78" spans="1:2" x14ac:dyDescent="0.25">
      <c r="A78" s="8">
        <v>90.677966101694906</v>
      </c>
      <c r="B78" s="8">
        <v>4.1047601666385249</v>
      </c>
    </row>
    <row r="79" spans="1:2" x14ac:dyDescent="0.25">
      <c r="A79" s="8">
        <v>92.372881355932194</v>
      </c>
      <c r="B79" s="8">
        <v>4.1097708491985401</v>
      </c>
    </row>
    <row r="80" spans="1:2" x14ac:dyDescent="0.25">
      <c r="A80" s="8">
        <v>94.067796610169481</v>
      </c>
      <c r="B80" s="8">
        <v>4.2701429145656453</v>
      </c>
    </row>
    <row r="81" spans="1:2" x14ac:dyDescent="0.25">
      <c r="A81" s="8">
        <v>95.762711864406782</v>
      </c>
      <c r="B81" s="8">
        <v>4.2759329758217079</v>
      </c>
    </row>
    <row r="82" spans="1:2" x14ac:dyDescent="0.25">
      <c r="A82" s="8">
        <v>97.457627118644069</v>
      </c>
      <c r="B82" s="8">
        <v>4.3052653620234489</v>
      </c>
    </row>
    <row r="83" spans="1:2" ht="15.75" thickBot="1" x14ac:dyDescent="0.3">
      <c r="A83" s="9">
        <v>99.152542372881356</v>
      </c>
      <c r="B83" s="9">
        <v>4.431537447217452</v>
      </c>
    </row>
  </sheetData>
  <sortState xmlns:xlrd2="http://schemas.microsoft.com/office/spreadsheetml/2017/richdata2" ref="B25:B83">
    <sortCondition ref="B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5"/>
  <sheetViews>
    <sheetView tabSelected="1" topLeftCell="C1" workbookViewId="0">
      <selection activeCell="N7" sqref="N7"/>
    </sheetView>
  </sheetViews>
  <sheetFormatPr defaultRowHeight="15" x14ac:dyDescent="0.25"/>
  <cols>
    <col min="1" max="1" width="16.5703125" bestFit="1" customWidth="1"/>
    <col min="2" max="2" width="8" style="2" bestFit="1" customWidth="1"/>
    <col min="3" max="3" width="18.85546875" customWidth="1"/>
    <col min="5" max="5" width="13" customWidth="1"/>
    <col min="6" max="6" width="13.42578125" customWidth="1"/>
    <col min="8" max="8" width="16" style="6" customWidth="1"/>
    <col min="9" max="9" width="16.85546875" customWidth="1"/>
    <col min="10" max="10" width="34" customWidth="1"/>
    <col min="11" max="11" width="23.85546875" customWidth="1"/>
    <col min="12" max="12" width="16" style="6" customWidth="1"/>
    <col min="13" max="13" width="16.85546875" customWidth="1"/>
    <col min="14" max="14" width="33.42578125" customWidth="1"/>
    <col min="15" max="15" width="21.28515625" customWidth="1"/>
    <col min="16" max="16" width="15" customWidth="1"/>
  </cols>
  <sheetData>
    <row r="1" spans="1:14" x14ac:dyDescent="0.25">
      <c r="A1" s="3" t="s">
        <v>9</v>
      </c>
      <c r="B1" s="3" t="s">
        <v>6</v>
      </c>
      <c r="C1" t="s">
        <v>11</v>
      </c>
      <c r="E1" t="s">
        <v>10</v>
      </c>
      <c r="F1" t="s">
        <v>12</v>
      </c>
      <c r="H1" s="6" t="s">
        <v>39</v>
      </c>
      <c r="I1" t="s">
        <v>40</v>
      </c>
      <c r="J1" t="s">
        <v>43</v>
      </c>
      <c r="L1" s="6" t="s">
        <v>41</v>
      </c>
      <c r="M1" s="6" t="s">
        <v>42</v>
      </c>
      <c r="N1" t="s">
        <v>44</v>
      </c>
    </row>
    <row r="2" spans="1:14" x14ac:dyDescent="0.25">
      <c r="A2" s="4">
        <v>43862</v>
      </c>
      <c r="B2" s="2">
        <v>15467</v>
      </c>
      <c r="C2" s="5">
        <f>EOMONTH(A2, -1)</f>
        <v>43861</v>
      </c>
      <c r="E2" s="5">
        <v>43861</v>
      </c>
      <c r="F2">
        <v>9310.99</v>
      </c>
      <c r="H2">
        <f>LOG(ABS(F3-F2))</f>
        <v>2.8390378733883055</v>
      </c>
      <c r="I2" s="2">
        <f>LOG(ABS(B3-B2))</f>
        <v>2.7216457662897455</v>
      </c>
      <c r="L2" s="6">
        <f>LN(F3)-LN(F2)</f>
        <v>-7.7030295031548235E-2</v>
      </c>
      <c r="M2" s="6">
        <f>LN(B3)-LN(B2)</f>
        <v>3.3492425086251387E-2</v>
      </c>
    </row>
    <row r="3" spans="1:14" x14ac:dyDescent="0.25">
      <c r="A3" s="4">
        <v>43891</v>
      </c>
      <c r="B3" s="2">
        <v>15993.8</v>
      </c>
      <c r="C3" s="5">
        <f t="shared" ref="C3:C62" si="0">EOMONTH(A3, -1)</f>
        <v>43890</v>
      </c>
      <c r="E3" s="5">
        <v>43890</v>
      </c>
      <c r="F3">
        <v>8620.69</v>
      </c>
      <c r="H3">
        <f t="shared" ref="H3:H61" si="1">LOG(ABS(F4-F3))</f>
        <v>3.3346025117427511</v>
      </c>
      <c r="I3" s="2">
        <f t="shared" ref="I3:I61" si="2">LOG(ABS(B4-B3))</f>
        <v>3.0051805125037805</v>
      </c>
      <c r="L3" s="6">
        <f t="shared" ref="L3:L61" si="3">LN(F4)-LN(F3)</f>
        <v>-0.28854355004929388</v>
      </c>
      <c r="M3" s="6">
        <f t="shared" ref="M3:M61" si="4">LN(B4)-LN(B3)</f>
        <v>6.1353315197091973E-2</v>
      </c>
    </row>
    <row r="4" spans="1:14" x14ac:dyDescent="0.25">
      <c r="A4" s="4">
        <v>43922</v>
      </c>
      <c r="B4" s="2">
        <v>17005.8</v>
      </c>
      <c r="C4" s="5">
        <f t="shared" si="0"/>
        <v>43921</v>
      </c>
      <c r="E4" s="5">
        <v>43921</v>
      </c>
      <c r="F4">
        <v>6459.95</v>
      </c>
      <c r="H4">
        <f t="shared" si="1"/>
        <v>3.3625371351132256</v>
      </c>
      <c r="I4" s="2">
        <f t="shared" si="2"/>
        <v>2.928190948038758</v>
      </c>
      <c r="L4" s="6">
        <f t="shared" si="3"/>
        <v>0.30505822828760643</v>
      </c>
      <c r="M4" s="6">
        <f t="shared" si="4"/>
        <v>4.8639503938492368E-2</v>
      </c>
    </row>
    <row r="5" spans="1:14" x14ac:dyDescent="0.25">
      <c r="A5" s="4">
        <v>43952</v>
      </c>
      <c r="B5" s="2">
        <v>17853.400000000001</v>
      </c>
      <c r="C5" s="5">
        <f t="shared" si="0"/>
        <v>43951</v>
      </c>
      <c r="E5" s="5">
        <v>43951</v>
      </c>
      <c r="F5">
        <v>8764.24</v>
      </c>
      <c r="H5">
        <f t="shared" si="1"/>
        <v>2.8022673232104141</v>
      </c>
      <c r="I5" s="2">
        <f t="shared" si="2"/>
        <v>2.4589398618903218</v>
      </c>
      <c r="L5" s="6">
        <f t="shared" si="3"/>
        <v>6.9870295960429374E-2</v>
      </c>
      <c r="M5" s="6">
        <f t="shared" si="4"/>
        <v>1.5986116041435849E-2</v>
      </c>
    </row>
    <row r="6" spans="1:14" x14ac:dyDescent="0.25">
      <c r="A6" s="4">
        <v>43983</v>
      </c>
      <c r="B6" s="2">
        <v>18141.099999999999</v>
      </c>
      <c r="C6" s="5">
        <f t="shared" si="0"/>
        <v>43982</v>
      </c>
      <c r="E6" s="5">
        <v>43982</v>
      </c>
      <c r="F6">
        <v>9398.5</v>
      </c>
      <c r="H6">
        <f t="shared" si="1"/>
        <v>2.3666097103924302</v>
      </c>
      <c r="I6" s="2">
        <f t="shared" si="2"/>
        <v>2.1956229435869408</v>
      </c>
      <c r="L6" s="6">
        <f t="shared" si="3"/>
        <v>-2.5060025931448848E-2</v>
      </c>
      <c r="M6" s="6">
        <f t="shared" si="4"/>
        <v>8.611681938068827E-3</v>
      </c>
    </row>
    <row r="7" spans="1:14" x14ac:dyDescent="0.25">
      <c r="A7" s="4">
        <v>44013</v>
      </c>
      <c r="B7" s="2">
        <v>18298</v>
      </c>
      <c r="C7" s="5">
        <f t="shared" si="0"/>
        <v>44012</v>
      </c>
      <c r="E7" s="5">
        <v>44012</v>
      </c>
      <c r="F7">
        <v>9165.9</v>
      </c>
      <c r="H7">
        <f t="shared" si="1"/>
        <v>3.3348757767791049</v>
      </c>
      <c r="I7" s="2">
        <f t="shared" si="2"/>
        <v>1.8215135284047683</v>
      </c>
      <c r="L7" s="6">
        <f t="shared" si="3"/>
        <v>0.21178746080829924</v>
      </c>
      <c r="M7" s="6">
        <f t="shared" si="4"/>
        <v>3.6167983063677411E-3</v>
      </c>
    </row>
    <row r="8" spans="1:14" x14ac:dyDescent="0.25">
      <c r="A8" s="4">
        <v>44044</v>
      </c>
      <c r="B8" s="2">
        <v>18364.3</v>
      </c>
      <c r="C8" s="5">
        <f t="shared" si="0"/>
        <v>44043</v>
      </c>
      <c r="E8" s="5">
        <v>44043</v>
      </c>
      <c r="F8">
        <v>11328</v>
      </c>
      <c r="H8">
        <f t="shared" si="1"/>
        <v>2.4941545940184429</v>
      </c>
      <c r="I8" s="2">
        <f t="shared" si="2"/>
        <v>2.3660492098002339</v>
      </c>
      <c r="L8" s="6">
        <f t="shared" si="3"/>
        <v>2.7169905351929202E-2</v>
      </c>
      <c r="M8" s="6">
        <f t="shared" si="4"/>
        <v>1.2570205747350016E-2</v>
      </c>
    </row>
    <row r="9" spans="1:14" x14ac:dyDescent="0.25">
      <c r="A9" s="4">
        <v>44075</v>
      </c>
      <c r="B9" s="2">
        <v>18596.599999999999</v>
      </c>
      <c r="C9" s="5">
        <f t="shared" si="0"/>
        <v>44074</v>
      </c>
      <c r="E9" s="5">
        <v>44074</v>
      </c>
      <c r="F9">
        <v>11640</v>
      </c>
      <c r="H9">
        <f t="shared" si="1"/>
        <v>2.9689496809813427</v>
      </c>
      <c r="I9" s="2">
        <f t="shared" si="2"/>
        <v>2.1894903136993698</v>
      </c>
      <c r="L9" s="6">
        <f t="shared" si="3"/>
        <v>-8.3362932884554652E-2</v>
      </c>
      <c r="M9" s="6">
        <f t="shared" si="4"/>
        <v>8.2843150352474026E-3</v>
      </c>
    </row>
    <row r="10" spans="1:14" x14ac:dyDescent="0.25">
      <c r="A10" s="4">
        <v>44105</v>
      </c>
      <c r="B10" s="2">
        <v>18751.3</v>
      </c>
      <c r="C10" s="5">
        <f t="shared" si="0"/>
        <v>44104</v>
      </c>
      <c r="E10" s="5">
        <v>44104</v>
      </c>
      <c r="F10">
        <v>10709</v>
      </c>
      <c r="H10">
        <f t="shared" si="1"/>
        <v>3.4665710723863543</v>
      </c>
      <c r="I10" s="2">
        <f t="shared" si="2"/>
        <v>2.35755371974308</v>
      </c>
      <c r="L10" s="6">
        <f t="shared" si="3"/>
        <v>0.24170217745695943</v>
      </c>
      <c r="M10" s="6">
        <f t="shared" si="4"/>
        <v>1.2075290376099446E-2</v>
      </c>
    </row>
    <row r="11" spans="1:14" x14ac:dyDescent="0.25">
      <c r="A11" s="4">
        <v>44136</v>
      </c>
      <c r="B11" s="2">
        <v>18979.099999999999</v>
      </c>
      <c r="C11" s="5">
        <f t="shared" si="0"/>
        <v>44135</v>
      </c>
      <c r="E11" s="5">
        <v>44135</v>
      </c>
      <c r="F11">
        <v>13637</v>
      </c>
      <c r="H11">
        <f t="shared" si="1"/>
        <v>3.766933093837284</v>
      </c>
      <c r="I11" s="2">
        <f t="shared" si="2"/>
        <v>2.1878026387184253</v>
      </c>
      <c r="L11" s="6">
        <f t="shared" si="3"/>
        <v>0.35680692906859868</v>
      </c>
      <c r="M11" s="6">
        <f t="shared" si="4"/>
        <v>8.0866722696075755E-3</v>
      </c>
    </row>
    <row r="12" spans="1:14" x14ac:dyDescent="0.25">
      <c r="A12" s="4">
        <v>44166</v>
      </c>
      <c r="B12" s="2">
        <v>19133.2</v>
      </c>
      <c r="C12" s="5">
        <f t="shared" si="0"/>
        <v>44165</v>
      </c>
      <c r="E12" s="5">
        <v>44165</v>
      </c>
      <c r="F12">
        <v>19484</v>
      </c>
      <c r="H12">
        <f t="shared" si="1"/>
        <v>3.9853366417356129</v>
      </c>
      <c r="I12" s="2">
        <f t="shared" si="2"/>
        <v>2.3550682063488506</v>
      </c>
      <c r="L12" s="6">
        <f t="shared" si="3"/>
        <v>0.40292990513325222</v>
      </c>
      <c r="M12" s="6">
        <f t="shared" si="4"/>
        <v>1.1768539868583616E-2</v>
      </c>
    </row>
    <row r="13" spans="1:14" x14ac:dyDescent="0.25">
      <c r="A13" s="4">
        <v>44197</v>
      </c>
      <c r="B13" s="2">
        <v>19359.7</v>
      </c>
      <c r="C13" s="5">
        <f t="shared" si="0"/>
        <v>44196</v>
      </c>
      <c r="E13" s="5">
        <v>44196</v>
      </c>
      <c r="F13">
        <v>29152</v>
      </c>
      <c r="H13">
        <f t="shared" si="1"/>
        <v>3.7337588355872029</v>
      </c>
      <c r="I13" s="2">
        <f t="shared" si="2"/>
        <v>2.374748346010104</v>
      </c>
      <c r="L13" s="6">
        <f t="shared" si="3"/>
        <v>0.17043380562243904</v>
      </c>
      <c r="M13" s="6">
        <f t="shared" si="4"/>
        <v>1.2167598853560335E-2</v>
      </c>
    </row>
    <row r="14" spans="1:14" x14ac:dyDescent="0.25">
      <c r="A14" s="4">
        <v>44228</v>
      </c>
      <c r="B14" s="2">
        <v>19596.7</v>
      </c>
      <c r="C14" s="5">
        <f t="shared" si="0"/>
        <v>44227</v>
      </c>
      <c r="E14" s="5">
        <v>44227</v>
      </c>
      <c r="F14">
        <v>34569</v>
      </c>
      <c r="H14">
        <f t="shared" si="1"/>
        <v>4.066884743129771</v>
      </c>
      <c r="I14" s="2">
        <f t="shared" si="2"/>
        <v>2.3554515201265187</v>
      </c>
      <c r="L14" s="6">
        <f t="shared" si="3"/>
        <v>0.29075813145939833</v>
      </c>
      <c r="M14" s="6">
        <f t="shared" si="4"/>
        <v>1.1501873370766802E-2</v>
      </c>
    </row>
    <row r="15" spans="1:14" x14ac:dyDescent="0.25">
      <c r="A15" s="4">
        <v>44256</v>
      </c>
      <c r="B15" s="2">
        <v>19823.400000000001</v>
      </c>
      <c r="C15" s="5">
        <f t="shared" si="0"/>
        <v>44255</v>
      </c>
      <c r="E15" s="5">
        <v>44255</v>
      </c>
      <c r="F15">
        <v>46234</v>
      </c>
      <c r="H15">
        <f t="shared" si="1"/>
        <v>4.1047601666385249</v>
      </c>
      <c r="I15" s="2">
        <f t="shared" si="2"/>
        <v>2.5280163411892005</v>
      </c>
      <c r="L15" s="6">
        <f t="shared" si="3"/>
        <v>0.24317771044895942</v>
      </c>
      <c r="M15" s="6">
        <f t="shared" si="4"/>
        <v>1.6872106737661596E-2</v>
      </c>
    </row>
    <row r="16" spans="1:14" x14ac:dyDescent="0.25">
      <c r="A16" s="4">
        <v>44287</v>
      </c>
      <c r="B16" s="2">
        <v>20160.7</v>
      </c>
      <c r="C16" s="5">
        <f t="shared" si="0"/>
        <v>44286</v>
      </c>
      <c r="E16" s="5">
        <v>44286</v>
      </c>
      <c r="F16">
        <v>58962</v>
      </c>
      <c r="H16">
        <f t="shared" si="1"/>
        <v>3.274388795550379</v>
      </c>
      <c r="I16" s="2">
        <f t="shared" si="2"/>
        <v>2.4252080511386573</v>
      </c>
      <c r="L16" s="6">
        <f t="shared" si="3"/>
        <v>-3.2421856881970967E-2</v>
      </c>
      <c r="M16" s="6">
        <f t="shared" si="4"/>
        <v>1.3117494852897593E-2</v>
      </c>
    </row>
    <row r="17" spans="1:13" x14ac:dyDescent="0.25">
      <c r="A17" s="4">
        <v>44317</v>
      </c>
      <c r="B17" s="2">
        <v>20426.900000000001</v>
      </c>
      <c r="C17" s="5">
        <f t="shared" si="0"/>
        <v>44316</v>
      </c>
      <c r="E17" s="5">
        <v>44316</v>
      </c>
      <c r="F17">
        <v>57081</v>
      </c>
      <c r="H17">
        <f t="shared" si="1"/>
        <v>4.3052653620234489</v>
      </c>
      <c r="I17" s="2">
        <f t="shared" si="2"/>
        <v>1.6794278966121123</v>
      </c>
      <c r="L17" s="6">
        <f t="shared" si="3"/>
        <v>-0.43666634739010846</v>
      </c>
      <c r="M17" s="6">
        <f t="shared" si="4"/>
        <v>2.337317941654149E-3</v>
      </c>
    </row>
    <row r="18" spans="1:13" x14ac:dyDescent="0.25">
      <c r="A18" s="4">
        <v>44348</v>
      </c>
      <c r="B18" s="2">
        <v>20474.7</v>
      </c>
      <c r="C18" s="5">
        <f t="shared" si="0"/>
        <v>44347</v>
      </c>
      <c r="E18" s="5">
        <v>44347</v>
      </c>
      <c r="F18">
        <v>36885</v>
      </c>
      <c r="H18">
        <f t="shared" si="1"/>
        <v>3.3199384399803087</v>
      </c>
      <c r="I18" s="2">
        <f t="shared" si="2"/>
        <v>2.1875207208364631</v>
      </c>
      <c r="L18" s="6">
        <f t="shared" si="3"/>
        <v>-5.8302526690971135E-2</v>
      </c>
      <c r="M18" s="6">
        <f t="shared" si="4"/>
        <v>7.4933324538299928E-3</v>
      </c>
    </row>
    <row r="19" spans="1:13" x14ac:dyDescent="0.25">
      <c r="A19" s="4">
        <v>44378</v>
      </c>
      <c r="B19" s="2">
        <v>20628.7</v>
      </c>
      <c r="C19" s="5">
        <f t="shared" si="0"/>
        <v>44377</v>
      </c>
      <c r="E19" s="5">
        <v>44377</v>
      </c>
      <c r="F19">
        <v>34796</v>
      </c>
      <c r="H19">
        <f t="shared" si="1"/>
        <v>3.7096091210726487</v>
      </c>
      <c r="I19" s="2">
        <f t="shared" si="2"/>
        <v>2.2607866686549745</v>
      </c>
      <c r="L19" s="6">
        <f t="shared" si="3"/>
        <v>0.13737501379796946</v>
      </c>
      <c r="M19" s="6">
        <f t="shared" si="4"/>
        <v>8.7983830003039998E-3</v>
      </c>
    </row>
    <row r="20" spans="1:13" x14ac:dyDescent="0.25">
      <c r="A20" s="4">
        <v>44409</v>
      </c>
      <c r="B20" s="2">
        <v>20811</v>
      </c>
      <c r="C20" s="5">
        <f t="shared" si="0"/>
        <v>44408</v>
      </c>
      <c r="E20" s="5">
        <v>44408</v>
      </c>
      <c r="F20">
        <v>39920</v>
      </c>
      <c r="H20">
        <f t="shared" si="1"/>
        <v>3.8487431818956837</v>
      </c>
      <c r="I20" s="2">
        <f t="shared" si="2"/>
        <v>2.2242740142942541</v>
      </c>
      <c r="L20" s="6">
        <f t="shared" si="3"/>
        <v>0.16282324190749087</v>
      </c>
      <c r="M20" s="6">
        <f t="shared" si="4"/>
        <v>8.0211774510612344E-3</v>
      </c>
    </row>
    <row r="21" spans="1:13" x14ac:dyDescent="0.25">
      <c r="A21" s="4">
        <v>44440</v>
      </c>
      <c r="B21" s="2">
        <v>20978.6</v>
      </c>
      <c r="C21" s="5">
        <f t="shared" si="0"/>
        <v>44439</v>
      </c>
      <c r="E21" s="5">
        <v>44439</v>
      </c>
      <c r="F21">
        <v>46979</v>
      </c>
      <c r="H21">
        <f t="shared" si="1"/>
        <v>3.5087989654039049</v>
      </c>
      <c r="I21" s="2">
        <f t="shared" si="2"/>
        <v>2.2156375634350693</v>
      </c>
      <c r="L21" s="6">
        <f t="shared" si="3"/>
        <v>-7.1163367306283476E-2</v>
      </c>
      <c r="M21" s="6">
        <f t="shared" si="4"/>
        <v>7.8012812114387486E-3</v>
      </c>
    </row>
    <row r="22" spans="1:13" x14ac:dyDescent="0.25">
      <c r="A22" s="4">
        <v>44470</v>
      </c>
      <c r="B22" s="2">
        <v>21142.9</v>
      </c>
      <c r="C22" s="5">
        <f t="shared" si="0"/>
        <v>44469</v>
      </c>
      <c r="E22" s="5">
        <v>44469</v>
      </c>
      <c r="F22">
        <v>43752</v>
      </c>
      <c r="H22">
        <f t="shared" si="1"/>
        <v>4.2759329758217079</v>
      </c>
      <c r="I22" s="2">
        <f t="shared" si="2"/>
        <v>2.2400497721126458</v>
      </c>
      <c r="L22" s="6">
        <f t="shared" si="3"/>
        <v>0.35869110357630163</v>
      </c>
      <c r="M22" s="6">
        <f t="shared" si="4"/>
        <v>8.1866513434025734E-3</v>
      </c>
    </row>
    <row r="23" spans="1:13" x14ac:dyDescent="0.25">
      <c r="A23" s="4">
        <v>44501</v>
      </c>
      <c r="B23" s="2">
        <v>21316.7</v>
      </c>
      <c r="C23" s="5">
        <f t="shared" si="0"/>
        <v>44500</v>
      </c>
      <c r="E23" s="5">
        <v>44500</v>
      </c>
      <c r="F23">
        <v>62629</v>
      </c>
      <c r="H23">
        <f t="shared" si="1"/>
        <v>3.7241939195143297</v>
      </c>
      <c r="I23" s="2">
        <f t="shared" si="2"/>
        <v>2.1880843737149402</v>
      </c>
      <c r="L23" s="6">
        <f t="shared" si="3"/>
        <v>-8.8404382700481676E-2</v>
      </c>
      <c r="M23" s="6">
        <f t="shared" si="4"/>
        <v>7.2077268916217463E-3</v>
      </c>
    </row>
    <row r="24" spans="1:13" x14ac:dyDescent="0.25">
      <c r="A24" s="4">
        <v>44531</v>
      </c>
      <c r="B24" s="2">
        <v>21470.9</v>
      </c>
      <c r="C24" s="5">
        <f t="shared" si="0"/>
        <v>44530</v>
      </c>
      <c r="E24" s="5">
        <v>44530</v>
      </c>
      <c r="F24">
        <v>57330</v>
      </c>
      <c r="H24">
        <f t="shared" si="1"/>
        <v>4.0133007868568882</v>
      </c>
      <c r="I24" s="2">
        <f t="shared" si="2"/>
        <v>2.0606978403536118</v>
      </c>
      <c r="L24" s="6">
        <f t="shared" si="3"/>
        <v>-0.19827227158025096</v>
      </c>
      <c r="M24" s="6">
        <f t="shared" si="4"/>
        <v>5.3417937913646796E-3</v>
      </c>
    </row>
    <row r="25" spans="1:13" x14ac:dyDescent="0.25">
      <c r="A25" s="4">
        <v>44562</v>
      </c>
      <c r="B25" s="2">
        <v>21585.9</v>
      </c>
      <c r="C25" s="5">
        <f t="shared" si="0"/>
        <v>44561</v>
      </c>
      <c r="E25" s="5">
        <v>44561</v>
      </c>
      <c r="F25">
        <v>47019</v>
      </c>
      <c r="H25">
        <f t="shared" si="1"/>
        <v>3.9335379019717047</v>
      </c>
      <c r="I25" s="2">
        <f t="shared" si="2"/>
        <v>1.9925535178321323</v>
      </c>
      <c r="L25" s="6">
        <f t="shared" si="3"/>
        <v>-0.20150522172782814</v>
      </c>
      <c r="M25" s="6">
        <f t="shared" si="4"/>
        <v>4.5435609859119097E-3</v>
      </c>
    </row>
    <row r="26" spans="1:13" x14ac:dyDescent="0.25">
      <c r="A26" s="4">
        <v>44593</v>
      </c>
      <c r="B26" s="2">
        <v>21684.2</v>
      </c>
      <c r="C26" s="5">
        <f t="shared" si="0"/>
        <v>44592</v>
      </c>
      <c r="E26" s="5">
        <v>44592</v>
      </c>
      <c r="F26">
        <v>38438</v>
      </c>
      <c r="H26">
        <f t="shared" si="1"/>
        <v>3.6692238739308056</v>
      </c>
      <c r="I26" s="2">
        <f t="shared" si="2"/>
        <v>1.5634810853943935</v>
      </c>
      <c r="L26" s="6">
        <f t="shared" si="3"/>
        <v>0.11463884330296636</v>
      </c>
      <c r="M26" s="6">
        <f t="shared" si="4"/>
        <v>1.686442053886239E-3</v>
      </c>
    </row>
    <row r="27" spans="1:13" x14ac:dyDescent="0.25">
      <c r="A27" s="4">
        <v>44621</v>
      </c>
      <c r="B27" s="2">
        <v>21720.799999999999</v>
      </c>
      <c r="C27" s="5">
        <f t="shared" si="0"/>
        <v>44620</v>
      </c>
      <c r="E27" s="5">
        <v>44620</v>
      </c>
      <c r="F27">
        <v>43107</v>
      </c>
      <c r="H27">
        <f t="shared" si="1"/>
        <v>3.4261858252445112</v>
      </c>
      <c r="I27" s="2">
        <f t="shared" si="2"/>
        <v>1.4593924877592199</v>
      </c>
      <c r="L27" s="6">
        <f t="shared" si="3"/>
        <v>6.0052693645396005E-2</v>
      </c>
      <c r="M27" s="6">
        <f t="shared" si="4"/>
        <v>1.3250397610207187E-3</v>
      </c>
    </row>
    <row r="28" spans="1:13" x14ac:dyDescent="0.25">
      <c r="A28" s="4">
        <v>44652</v>
      </c>
      <c r="B28" s="2">
        <v>21749.599999999999</v>
      </c>
      <c r="C28" s="5">
        <f t="shared" si="0"/>
        <v>44651</v>
      </c>
      <c r="E28" s="5">
        <v>44651</v>
      </c>
      <c r="F28">
        <v>45775</v>
      </c>
      <c r="H28">
        <f t="shared" si="1"/>
        <v>3.8723311212302507</v>
      </c>
      <c r="I28" s="2">
        <f t="shared" si="2"/>
        <v>1.7759743311293479</v>
      </c>
      <c r="L28" s="6">
        <f t="shared" si="3"/>
        <v>-0.17771394675306773</v>
      </c>
      <c r="M28" s="6">
        <f t="shared" si="4"/>
        <v>-2.7486521523751861E-3</v>
      </c>
    </row>
    <row r="29" spans="1:13" x14ac:dyDescent="0.25">
      <c r="A29" s="4">
        <v>44682</v>
      </c>
      <c r="B29" s="2">
        <v>21689.9</v>
      </c>
      <c r="C29" s="5">
        <f t="shared" si="0"/>
        <v>44681</v>
      </c>
      <c r="E29" s="5">
        <v>44681</v>
      </c>
      <c r="F29">
        <v>38322</v>
      </c>
      <c r="H29">
        <f t="shared" si="1"/>
        <v>3.8227628646285763</v>
      </c>
      <c r="I29" s="2">
        <f t="shared" si="2"/>
        <v>1.6757783416740983</v>
      </c>
      <c r="L29" s="6">
        <f t="shared" si="3"/>
        <v>-0.19056271814067749</v>
      </c>
      <c r="M29" s="6">
        <f t="shared" si="4"/>
        <v>-2.1877403008154772E-3</v>
      </c>
    </row>
    <row r="30" spans="1:13" x14ac:dyDescent="0.25">
      <c r="A30" s="4">
        <v>44713</v>
      </c>
      <c r="B30" s="2">
        <v>21642.5</v>
      </c>
      <c r="C30" s="5">
        <f t="shared" si="0"/>
        <v>44712</v>
      </c>
      <c r="E30" s="5">
        <v>44712</v>
      </c>
      <c r="F30">
        <v>31672.9</v>
      </c>
      <c r="H30">
        <f t="shared" si="1"/>
        <v>4.1097708491985401</v>
      </c>
      <c r="I30" s="2">
        <f t="shared" si="2"/>
        <v>-0.15490195998529174</v>
      </c>
      <c r="L30" s="6">
        <f t="shared" si="3"/>
        <v>-0.52175350309323143</v>
      </c>
      <c r="M30" s="6">
        <f t="shared" si="4"/>
        <v>-3.2344291119201785E-5</v>
      </c>
    </row>
    <row r="31" spans="1:13" x14ac:dyDescent="0.25">
      <c r="A31" s="4">
        <v>44743</v>
      </c>
      <c r="B31" s="2">
        <v>21641.8</v>
      </c>
      <c r="C31" s="5">
        <f t="shared" si="0"/>
        <v>44742</v>
      </c>
      <c r="E31" s="5">
        <v>44742</v>
      </c>
      <c r="F31">
        <v>18797.2</v>
      </c>
      <c r="H31">
        <f t="shared" si="1"/>
        <v>3.7085568614669349</v>
      </c>
      <c r="I31" s="2">
        <f t="shared" si="2"/>
        <v>1.5465426634781401</v>
      </c>
      <c r="L31" s="6">
        <f t="shared" si="3"/>
        <v>0.2405386694313929</v>
      </c>
      <c r="M31" s="6">
        <f t="shared" si="4"/>
        <v>-1.6278062435883811E-3</v>
      </c>
    </row>
    <row r="32" spans="1:13" x14ac:dyDescent="0.25">
      <c r="A32" s="4">
        <v>44774</v>
      </c>
      <c r="B32" s="2">
        <v>21606.6</v>
      </c>
      <c r="C32" s="5">
        <f t="shared" si="0"/>
        <v>44773</v>
      </c>
      <c r="E32" s="5">
        <v>44773</v>
      </c>
      <c r="F32">
        <v>23908.799999999999</v>
      </c>
      <c r="H32">
        <f t="shared" si="1"/>
        <v>3.5590083941432122</v>
      </c>
      <c r="I32" s="2">
        <f t="shared" si="2"/>
        <v>1.9350031514536474</v>
      </c>
      <c r="L32" s="6">
        <f t="shared" si="3"/>
        <v>-0.16430081063642987</v>
      </c>
      <c r="M32" s="6">
        <f t="shared" si="4"/>
        <v>-3.9928543486666968E-3</v>
      </c>
    </row>
    <row r="33" spans="1:13" x14ac:dyDescent="0.25">
      <c r="A33" s="4">
        <v>44805</v>
      </c>
      <c r="B33" s="2">
        <v>21520.5</v>
      </c>
      <c r="C33" s="5">
        <f t="shared" si="0"/>
        <v>44804</v>
      </c>
      <c r="E33" s="5">
        <v>44804</v>
      </c>
      <c r="F33">
        <v>20286.3</v>
      </c>
      <c r="H33">
        <f t="shared" si="1"/>
        <v>2.910090545594068</v>
      </c>
      <c r="I33" s="2">
        <f t="shared" si="2"/>
        <v>1.9818186071706703</v>
      </c>
      <c r="L33" s="6">
        <f t="shared" si="3"/>
        <v>-4.0901484821095124E-2</v>
      </c>
      <c r="M33" s="6">
        <f t="shared" si="4"/>
        <v>-4.4661746931513591E-3</v>
      </c>
    </row>
    <row r="34" spans="1:13" x14ac:dyDescent="0.25">
      <c r="A34" s="4">
        <v>44835</v>
      </c>
      <c r="B34" s="2">
        <v>21424.6</v>
      </c>
      <c r="C34" s="5">
        <f t="shared" si="0"/>
        <v>44834</v>
      </c>
      <c r="E34" s="5">
        <v>44834</v>
      </c>
      <c r="F34">
        <v>19473.3</v>
      </c>
      <c r="H34">
        <f t="shared" si="1"/>
        <v>3</v>
      </c>
      <c r="I34" s="2">
        <f t="shared" si="2"/>
        <v>1.8234742291702917</v>
      </c>
      <c r="L34" s="6">
        <f t="shared" si="3"/>
        <v>5.0077301661616502E-2</v>
      </c>
      <c r="M34" s="6">
        <f t="shared" si="4"/>
        <v>-3.1134177819112097E-3</v>
      </c>
    </row>
    <row r="35" spans="1:13" x14ac:dyDescent="0.25">
      <c r="A35" s="4">
        <v>44866</v>
      </c>
      <c r="B35" s="2">
        <v>21358</v>
      </c>
      <c r="C35" s="5">
        <f t="shared" si="0"/>
        <v>44865</v>
      </c>
      <c r="E35" s="5">
        <v>44865</v>
      </c>
      <c r="F35">
        <v>20473.3</v>
      </c>
      <c r="H35">
        <f t="shared" si="1"/>
        <v>3.5205097337291202</v>
      </c>
      <c r="I35" s="2">
        <f t="shared" si="2"/>
        <v>2.142076461073287</v>
      </c>
      <c r="L35" s="6">
        <f t="shared" si="3"/>
        <v>-0.17665123289018858</v>
      </c>
      <c r="M35" s="6">
        <f t="shared" si="4"/>
        <v>-6.5152318550332211E-3</v>
      </c>
    </row>
    <row r="36" spans="1:13" x14ac:dyDescent="0.25">
      <c r="A36" s="4">
        <v>44896</v>
      </c>
      <c r="B36" s="2">
        <v>21219.3</v>
      </c>
      <c r="C36" s="5">
        <f t="shared" si="0"/>
        <v>44895</v>
      </c>
      <c r="E36" s="5">
        <v>44895</v>
      </c>
      <c r="F36">
        <v>17158.099999999999</v>
      </c>
      <c r="H36">
        <f t="shared" si="1"/>
        <v>2.7538893314598316</v>
      </c>
      <c r="I36" s="2">
        <f t="shared" si="2"/>
        <v>1.1522883443830787</v>
      </c>
      <c r="L36" s="6">
        <f t="shared" si="3"/>
        <v>-3.3628067913859638E-2</v>
      </c>
      <c r="M36" s="6">
        <f t="shared" si="4"/>
        <v>-6.6942610998843577E-4</v>
      </c>
    </row>
    <row r="37" spans="1:13" x14ac:dyDescent="0.25">
      <c r="A37" s="4">
        <v>44927</v>
      </c>
      <c r="B37" s="2">
        <v>21205.1</v>
      </c>
      <c r="C37" s="5">
        <f t="shared" si="0"/>
        <v>44926</v>
      </c>
      <c r="E37" s="5">
        <v>44926</v>
      </c>
      <c r="F37">
        <v>16590.7</v>
      </c>
      <c r="H37">
        <f t="shared" si="1"/>
        <v>3.8189579007948886</v>
      </c>
      <c r="I37" s="2">
        <f t="shared" si="2"/>
        <v>1.3117538610557542</v>
      </c>
      <c r="L37" s="6">
        <f t="shared" si="3"/>
        <v>0.33452519064098851</v>
      </c>
      <c r="M37" s="6">
        <f t="shared" si="4"/>
        <v>-9.6721616799122501E-4</v>
      </c>
    </row>
    <row r="38" spans="1:13" x14ac:dyDescent="0.25">
      <c r="A38" s="4">
        <v>44958</v>
      </c>
      <c r="B38" s="2">
        <v>21184.6</v>
      </c>
      <c r="C38" s="5">
        <f t="shared" si="0"/>
        <v>44957</v>
      </c>
      <c r="E38" s="5">
        <v>44957</v>
      </c>
      <c r="F38">
        <v>23181.8</v>
      </c>
      <c r="H38">
        <f t="shared" si="1"/>
        <v>1.3598354823398466</v>
      </c>
      <c r="I38" s="2">
        <f t="shared" si="2"/>
        <v>2.4889735247265072</v>
      </c>
      <c r="L38" s="6">
        <f t="shared" si="3"/>
        <v>-9.883321513939336E-4</v>
      </c>
      <c r="M38" s="6">
        <f t="shared" si="4"/>
        <v>-1.4659958369355408E-2</v>
      </c>
    </row>
    <row r="39" spans="1:13" x14ac:dyDescent="0.25">
      <c r="A39" s="4">
        <v>44986</v>
      </c>
      <c r="B39" s="2">
        <v>20876.3</v>
      </c>
      <c r="C39" s="5">
        <f t="shared" si="0"/>
        <v>44985</v>
      </c>
      <c r="E39" s="5">
        <v>44985</v>
      </c>
      <c r="F39">
        <v>23158.9</v>
      </c>
      <c r="H39">
        <f t="shared" si="1"/>
        <v>3.7228559481762478</v>
      </c>
      <c r="I39" s="2">
        <f t="shared" si="2"/>
        <v>2.1655410767223664</v>
      </c>
      <c r="L39" s="6">
        <f t="shared" si="3"/>
        <v>0.20547370624838024</v>
      </c>
      <c r="M39" s="6">
        <f t="shared" si="4"/>
        <v>-7.037441737608674E-3</v>
      </c>
    </row>
    <row r="40" spans="1:13" x14ac:dyDescent="0.25">
      <c r="A40" s="4">
        <v>45017</v>
      </c>
      <c r="B40" s="2">
        <v>20729.900000000001</v>
      </c>
      <c r="C40" s="5">
        <f t="shared" si="0"/>
        <v>45016</v>
      </c>
      <c r="E40" s="5">
        <v>45016</v>
      </c>
      <c r="F40">
        <v>28441.599999999999</v>
      </c>
      <c r="H40">
        <f t="shared" si="1"/>
        <v>2.958898194710772</v>
      </c>
      <c r="I40" s="2">
        <f t="shared" si="2"/>
        <v>1.8543060418010806</v>
      </c>
      <c r="L40" s="6">
        <f t="shared" si="3"/>
        <v>3.1483976165521455E-2</v>
      </c>
      <c r="M40" s="6">
        <f t="shared" si="4"/>
        <v>3.4431896251412297E-3</v>
      </c>
    </row>
    <row r="41" spans="1:13" x14ac:dyDescent="0.25">
      <c r="A41" s="4">
        <v>45047</v>
      </c>
      <c r="B41" s="2">
        <v>20801.400000000001</v>
      </c>
      <c r="C41" s="5">
        <f t="shared" si="0"/>
        <v>45046</v>
      </c>
      <c r="E41" s="5">
        <v>45046</v>
      </c>
      <c r="F41">
        <v>29351.3</v>
      </c>
      <c r="H41">
        <f t="shared" si="1"/>
        <v>3.3533775948886451</v>
      </c>
      <c r="I41" s="2">
        <f t="shared" si="2"/>
        <v>1.2741578492637471</v>
      </c>
      <c r="L41" s="6">
        <f t="shared" si="3"/>
        <v>-7.9983938579418989E-2</v>
      </c>
      <c r="M41" s="6">
        <f t="shared" si="4"/>
        <v>-9.0419398234153903E-4</v>
      </c>
    </row>
    <row r="42" spans="1:13" x14ac:dyDescent="0.25">
      <c r="A42" s="4">
        <v>45078</v>
      </c>
      <c r="B42" s="2">
        <v>20782.599999999999</v>
      </c>
      <c r="C42" s="5">
        <f t="shared" si="0"/>
        <v>45077</v>
      </c>
      <c r="E42" s="5">
        <v>45077</v>
      </c>
      <c r="F42">
        <v>27095.1</v>
      </c>
      <c r="H42">
        <f t="shared" si="1"/>
        <v>3.5161518091322401</v>
      </c>
      <c r="I42" s="2">
        <f t="shared" si="2"/>
        <v>1.0128372247051416</v>
      </c>
      <c r="L42" s="6">
        <f t="shared" si="3"/>
        <v>0.1143394272923608</v>
      </c>
      <c r="M42" s="6">
        <f t="shared" si="4"/>
        <v>-4.9572975562206523E-4</v>
      </c>
    </row>
    <row r="43" spans="1:13" x14ac:dyDescent="0.25">
      <c r="A43" s="4">
        <v>45108</v>
      </c>
      <c r="B43" s="2">
        <v>20772.3</v>
      </c>
      <c r="C43" s="5">
        <f t="shared" si="0"/>
        <v>45107</v>
      </c>
      <c r="E43" s="5">
        <v>45107</v>
      </c>
      <c r="F43">
        <v>30377.200000000001</v>
      </c>
      <c r="H43">
        <f t="shared" si="1"/>
        <v>3.0564855929511161</v>
      </c>
      <c r="I43" s="2">
        <f t="shared" si="2"/>
        <v>1.4048337166199008</v>
      </c>
      <c r="L43" s="6">
        <f t="shared" si="3"/>
        <v>-3.8212833364946519E-2</v>
      </c>
      <c r="M43" s="6">
        <f t="shared" si="4"/>
        <v>-1.2235304711403217E-3</v>
      </c>
    </row>
    <row r="44" spans="1:13" x14ac:dyDescent="0.25">
      <c r="A44" s="4">
        <v>45139</v>
      </c>
      <c r="B44" s="2">
        <v>20746.900000000001</v>
      </c>
      <c r="C44" s="5">
        <f t="shared" si="0"/>
        <v>45138</v>
      </c>
      <c r="E44" s="5">
        <v>45138</v>
      </c>
      <c r="F44">
        <v>29238.3</v>
      </c>
      <c r="H44">
        <f t="shared" si="1"/>
        <v>3.51181654130309</v>
      </c>
      <c r="I44" s="2">
        <f t="shared" si="2"/>
        <v>1.4297522800024314</v>
      </c>
      <c r="L44" s="6">
        <f t="shared" si="3"/>
        <v>-0.11781381767353061</v>
      </c>
      <c r="M44" s="6">
        <f t="shared" si="4"/>
        <v>-1.2974205341329537E-3</v>
      </c>
    </row>
    <row r="45" spans="1:13" x14ac:dyDescent="0.25">
      <c r="A45" s="4">
        <v>45170</v>
      </c>
      <c r="B45" s="2">
        <v>20720</v>
      </c>
      <c r="C45" s="5">
        <f t="shared" si="0"/>
        <v>45169</v>
      </c>
      <c r="E45" s="5">
        <v>45169</v>
      </c>
      <c r="F45">
        <v>25988.799999999999</v>
      </c>
      <c r="H45">
        <f t="shared" si="1"/>
        <v>2.9683428309589459</v>
      </c>
      <c r="I45" s="2">
        <f t="shared" si="2"/>
        <v>1.5145477526602957</v>
      </c>
      <c r="L45" s="6">
        <f t="shared" si="3"/>
        <v>3.5148106587289618E-2</v>
      </c>
      <c r="M45" s="6">
        <f t="shared" si="4"/>
        <v>-1.5794319744486529E-3</v>
      </c>
    </row>
    <row r="46" spans="1:13" x14ac:dyDescent="0.25">
      <c r="A46" s="4">
        <v>45200</v>
      </c>
      <c r="B46" s="2">
        <v>20687.3</v>
      </c>
      <c r="C46" s="5">
        <f t="shared" si="0"/>
        <v>45199</v>
      </c>
      <c r="E46" s="5">
        <v>45199</v>
      </c>
      <c r="F46">
        <v>26918.5</v>
      </c>
      <c r="H46">
        <f t="shared" si="1"/>
        <v>3.8847953639489812</v>
      </c>
      <c r="I46" s="2">
        <f t="shared" si="2"/>
        <v>0.97772360528884772</v>
      </c>
      <c r="L46" s="6">
        <f t="shared" si="3"/>
        <v>0.25070747430406648</v>
      </c>
      <c r="M46" s="6">
        <f t="shared" si="4"/>
        <v>4.5911353234195929E-4</v>
      </c>
    </row>
    <row r="47" spans="1:13" x14ac:dyDescent="0.25">
      <c r="A47" s="4">
        <v>45231</v>
      </c>
      <c r="B47" s="2">
        <v>20696.8</v>
      </c>
      <c r="C47" s="5">
        <f t="shared" si="0"/>
        <v>45230</v>
      </c>
      <c r="E47" s="5">
        <v>45230</v>
      </c>
      <c r="F47">
        <v>34588.5</v>
      </c>
      <c r="H47">
        <f t="shared" si="1"/>
        <v>3.4991369945373827</v>
      </c>
      <c r="I47" s="2">
        <f t="shared" si="2"/>
        <v>0.66275783168178015</v>
      </c>
      <c r="L47" s="6">
        <f t="shared" si="3"/>
        <v>8.7318512841843443E-2</v>
      </c>
      <c r="M47" s="6">
        <f t="shared" si="4"/>
        <v>2.2223188539172156E-4</v>
      </c>
    </row>
    <row r="48" spans="1:13" x14ac:dyDescent="0.25">
      <c r="A48" s="4">
        <v>45261</v>
      </c>
      <c r="B48" s="2">
        <v>20701.400000000001</v>
      </c>
      <c r="C48" s="5">
        <f t="shared" si="0"/>
        <v>45260</v>
      </c>
      <c r="E48" s="5">
        <v>45260</v>
      </c>
      <c r="F48">
        <v>37744.5</v>
      </c>
      <c r="H48">
        <f t="shared" si="1"/>
        <v>3.6315046471501176</v>
      </c>
      <c r="I48" s="2">
        <f t="shared" si="2"/>
        <v>1.8567288903828694</v>
      </c>
      <c r="L48" s="6">
        <f t="shared" si="3"/>
        <v>0.10742728911164434</v>
      </c>
      <c r="M48" s="6">
        <f t="shared" si="4"/>
        <v>3.4671774372192488E-3</v>
      </c>
    </row>
    <row r="49" spans="1:13" x14ac:dyDescent="0.25">
      <c r="A49" s="4">
        <v>45292</v>
      </c>
      <c r="B49" s="2">
        <v>20773.3</v>
      </c>
      <c r="C49" s="5">
        <f t="shared" si="0"/>
        <v>45291</v>
      </c>
      <c r="E49" s="5">
        <v>45291</v>
      </c>
      <c r="F49">
        <v>42025.1</v>
      </c>
      <c r="H49">
        <f t="shared" si="1"/>
        <v>2.7747358825517554</v>
      </c>
      <c r="I49" s="2">
        <f t="shared" si="2"/>
        <v>1.945960703577565</v>
      </c>
      <c r="L49" s="6">
        <f t="shared" si="3"/>
        <v>1.4065953063724379E-2</v>
      </c>
      <c r="M49" s="6">
        <f t="shared" si="4"/>
        <v>4.2416401810747573E-3</v>
      </c>
    </row>
    <row r="50" spans="1:13" x14ac:dyDescent="0.25">
      <c r="A50" s="4">
        <v>45323</v>
      </c>
      <c r="B50" s="2">
        <v>20861.599999999999</v>
      </c>
      <c r="C50" s="5">
        <f t="shared" si="0"/>
        <v>45322</v>
      </c>
      <c r="E50" s="5">
        <v>45322</v>
      </c>
      <c r="F50">
        <v>42620.4</v>
      </c>
      <c r="H50">
        <f t="shared" si="1"/>
        <v>4.2701429145656453</v>
      </c>
      <c r="I50" s="2">
        <f t="shared" si="2"/>
        <v>1.6009728956867642</v>
      </c>
      <c r="L50" s="6">
        <f t="shared" si="3"/>
        <v>0.36258838765269807</v>
      </c>
      <c r="M50" s="6">
        <f t="shared" si="4"/>
        <v>1.9107782774661075E-3</v>
      </c>
    </row>
    <row r="51" spans="1:13" x14ac:dyDescent="0.25">
      <c r="A51" s="4">
        <v>45352</v>
      </c>
      <c r="B51" s="2">
        <v>20901.5</v>
      </c>
      <c r="C51" s="5">
        <f t="shared" si="0"/>
        <v>45351</v>
      </c>
      <c r="E51" s="5">
        <v>45351</v>
      </c>
      <c r="F51">
        <v>61247.4</v>
      </c>
      <c r="H51">
        <f t="shared" si="1"/>
        <v>3.9246875377363546</v>
      </c>
      <c r="I51" s="2">
        <f t="shared" si="2"/>
        <v>1.496929648073235</v>
      </c>
      <c r="L51" s="6">
        <f t="shared" si="3"/>
        <v>0.12863739254600581</v>
      </c>
      <c r="M51" s="6">
        <f t="shared" si="4"/>
        <v>1.5011572245136051E-3</v>
      </c>
    </row>
    <row r="52" spans="1:13" x14ac:dyDescent="0.25">
      <c r="A52" s="4">
        <v>45383</v>
      </c>
      <c r="B52" s="2">
        <v>20932.900000000001</v>
      </c>
      <c r="C52" s="5">
        <f t="shared" si="0"/>
        <v>45382</v>
      </c>
      <c r="E52" s="5">
        <v>45382</v>
      </c>
      <c r="F52">
        <v>69655.3</v>
      </c>
      <c r="H52">
        <f t="shared" si="1"/>
        <v>3.9763912510689101</v>
      </c>
      <c r="I52" s="2">
        <f t="shared" si="2"/>
        <v>1.8075350280688336</v>
      </c>
      <c r="L52" s="6">
        <f t="shared" si="3"/>
        <v>-0.14614560956970557</v>
      </c>
      <c r="M52" s="6">
        <f t="shared" si="4"/>
        <v>3.0622489944622799E-3</v>
      </c>
    </row>
    <row r="53" spans="1:13" x14ac:dyDescent="0.25">
      <c r="A53" s="4">
        <v>45413</v>
      </c>
      <c r="B53" s="2">
        <v>20997.1</v>
      </c>
      <c r="C53" s="5">
        <f t="shared" si="0"/>
        <v>45412</v>
      </c>
      <c r="E53" s="5">
        <v>45412</v>
      </c>
      <c r="F53">
        <v>60184.4</v>
      </c>
      <c r="H53">
        <f t="shared" si="1"/>
        <v>3.8735821462267377</v>
      </c>
      <c r="I53" s="2">
        <f t="shared" si="2"/>
        <v>1.8350561017201255</v>
      </c>
      <c r="L53" s="6">
        <f t="shared" si="3"/>
        <v>0.11706572294045614</v>
      </c>
      <c r="M53" s="6">
        <f t="shared" si="4"/>
        <v>3.2522982550489132E-3</v>
      </c>
    </row>
    <row r="54" spans="1:13" x14ac:dyDescent="0.25">
      <c r="A54" s="4">
        <v>45444</v>
      </c>
      <c r="B54" s="2">
        <v>21065.5</v>
      </c>
      <c r="C54" s="5">
        <f t="shared" si="0"/>
        <v>45443</v>
      </c>
      <c r="E54" s="5">
        <v>45443</v>
      </c>
      <c r="F54">
        <v>67658.899999999994</v>
      </c>
      <c r="H54">
        <f t="shared" si="1"/>
        <v>3.8805220599981332</v>
      </c>
      <c r="I54" s="2">
        <f t="shared" si="2"/>
        <v>1.5145477526602957</v>
      </c>
      <c r="L54" s="6">
        <f t="shared" si="3"/>
        <v>-0.11906824505691915</v>
      </c>
      <c r="M54" s="6">
        <f t="shared" si="4"/>
        <v>1.5510975818582295E-3</v>
      </c>
    </row>
    <row r="55" spans="1:13" x14ac:dyDescent="0.25">
      <c r="A55" s="4">
        <v>45474</v>
      </c>
      <c r="B55" s="2">
        <v>21098.2</v>
      </c>
      <c r="C55" s="5">
        <f t="shared" si="0"/>
        <v>45473</v>
      </c>
      <c r="E55" s="5">
        <v>45473</v>
      </c>
      <c r="F55">
        <v>60064</v>
      </c>
      <c r="H55">
        <f t="shared" si="1"/>
        <v>3.6869042695681773</v>
      </c>
      <c r="I55" s="2">
        <f t="shared" si="2"/>
        <v>1.9420080530223132</v>
      </c>
      <c r="L55" s="6">
        <f t="shared" si="3"/>
        <v>7.7852901444996903E-2</v>
      </c>
      <c r="M55" s="6">
        <f t="shared" si="4"/>
        <v>4.1386969933032702E-3</v>
      </c>
    </row>
    <row r="56" spans="1:13" x14ac:dyDescent="0.25">
      <c r="A56" s="4">
        <v>45505</v>
      </c>
      <c r="B56" s="2">
        <v>21185.7</v>
      </c>
      <c r="C56" s="5">
        <f t="shared" si="0"/>
        <v>45504</v>
      </c>
      <c r="E56" s="5">
        <v>45504</v>
      </c>
      <c r="F56">
        <v>64927</v>
      </c>
      <c r="H56">
        <f t="shared" si="1"/>
        <v>3.7888892389435584</v>
      </c>
      <c r="I56" s="2">
        <f t="shared" si="2"/>
        <v>1.9370161074648142</v>
      </c>
      <c r="L56" s="6">
        <f t="shared" si="3"/>
        <v>-9.9516342626062126E-2</v>
      </c>
      <c r="M56" s="6">
        <f t="shared" si="4"/>
        <v>4.0746301478460367E-3</v>
      </c>
    </row>
    <row r="57" spans="1:13" x14ac:dyDescent="0.25">
      <c r="A57" s="4">
        <v>45536</v>
      </c>
      <c r="B57" s="2">
        <v>21272.2</v>
      </c>
      <c r="C57" s="5">
        <f t="shared" si="0"/>
        <v>45535</v>
      </c>
      <c r="E57" s="5">
        <v>45535</v>
      </c>
      <c r="F57">
        <v>58776.800000000003</v>
      </c>
      <c r="H57">
        <f t="shared" si="1"/>
        <v>3.6910549560078909</v>
      </c>
      <c r="I57" s="2">
        <f t="shared" si="2"/>
        <v>1.8014037100173501</v>
      </c>
      <c r="L57" s="6">
        <f t="shared" si="3"/>
        <v>8.0225389968335392E-2</v>
      </c>
      <c r="M57" s="6">
        <f t="shared" si="4"/>
        <v>2.9712961070824662E-3</v>
      </c>
    </row>
    <row r="58" spans="1:13" x14ac:dyDescent="0.25">
      <c r="A58" s="4">
        <v>45566</v>
      </c>
      <c r="B58" s="2">
        <v>21335.5</v>
      </c>
      <c r="C58" s="5">
        <f t="shared" si="0"/>
        <v>45565</v>
      </c>
      <c r="E58" s="5">
        <v>45565</v>
      </c>
      <c r="F58">
        <v>63686.5</v>
      </c>
      <c r="H58">
        <f t="shared" si="1"/>
        <v>3.8245488533382037</v>
      </c>
      <c r="I58" s="2">
        <f t="shared" si="2"/>
        <v>2.0755469613925306</v>
      </c>
      <c r="L58" s="6">
        <f t="shared" si="3"/>
        <v>9.9694947631443043E-2</v>
      </c>
      <c r="M58" s="6">
        <f t="shared" si="4"/>
        <v>5.5620615464864187E-3</v>
      </c>
    </row>
    <row r="59" spans="1:13" x14ac:dyDescent="0.25">
      <c r="A59" s="4">
        <v>45597</v>
      </c>
      <c r="B59" s="2">
        <v>21454.5</v>
      </c>
      <c r="C59" s="5">
        <f t="shared" si="0"/>
        <v>45596</v>
      </c>
      <c r="E59" s="5">
        <v>45596</v>
      </c>
      <c r="F59">
        <v>70363</v>
      </c>
      <c r="H59">
        <f t="shared" si="1"/>
        <v>4.431537447217452</v>
      </c>
      <c r="I59" s="2">
        <f t="shared" si="2"/>
        <v>1.5514499979728573</v>
      </c>
      <c r="L59" s="6">
        <f t="shared" si="3"/>
        <v>0.32488962380051056</v>
      </c>
      <c r="M59" s="6">
        <f t="shared" si="4"/>
        <v>1.6579503897933279E-3</v>
      </c>
    </row>
    <row r="60" spans="1:13" x14ac:dyDescent="0.25">
      <c r="A60" s="4">
        <v>45627</v>
      </c>
      <c r="B60" s="2">
        <v>21490.1</v>
      </c>
      <c r="C60" s="5">
        <f t="shared" si="0"/>
        <v>45626</v>
      </c>
      <c r="E60" s="5">
        <v>45626</v>
      </c>
      <c r="F60">
        <v>97373.8</v>
      </c>
      <c r="H60">
        <f t="shared" si="1"/>
        <v>3.6036314622515433</v>
      </c>
      <c r="I60" s="2">
        <f t="shared" si="2"/>
        <v>1.9395192526186185</v>
      </c>
      <c r="L60" s="6">
        <f t="shared" si="3"/>
        <v>-4.2101690530886415E-2</v>
      </c>
      <c r="M60" s="6">
        <f t="shared" si="4"/>
        <v>4.0402031403701244E-3</v>
      </c>
    </row>
    <row r="61" spans="1:13" x14ac:dyDescent="0.25">
      <c r="A61" s="4">
        <v>45658</v>
      </c>
      <c r="B61" s="2">
        <v>21577.1</v>
      </c>
      <c r="C61" s="5">
        <f t="shared" si="0"/>
        <v>45657</v>
      </c>
      <c r="E61" s="5">
        <v>45657</v>
      </c>
      <c r="F61">
        <v>93359.3</v>
      </c>
      <c r="H61">
        <f t="shared" si="1"/>
        <v>3.9158059718013942</v>
      </c>
      <c r="I61" s="2">
        <f t="shared" si="2"/>
        <v>1.9726655922661176</v>
      </c>
      <c r="L61" s="6">
        <f t="shared" si="3"/>
        <v>8.4558517056944282E-2</v>
      </c>
      <c r="M61" s="6">
        <f t="shared" si="4"/>
        <v>4.3423941191029769E-3</v>
      </c>
    </row>
    <row r="62" spans="1:13" x14ac:dyDescent="0.25">
      <c r="A62" s="4">
        <v>45689</v>
      </c>
      <c r="B62" s="2">
        <v>21671</v>
      </c>
      <c r="C62" s="5">
        <f t="shared" si="0"/>
        <v>45688</v>
      </c>
      <c r="E62" s="5">
        <v>45688</v>
      </c>
      <c r="F62">
        <v>101597</v>
      </c>
      <c r="H62" s="7"/>
      <c r="I62" s="7"/>
      <c r="L62" s="7"/>
      <c r="M62" s="7"/>
    </row>
    <row r="63" spans="1:13" x14ac:dyDescent="0.25">
      <c r="E63" s="5"/>
    </row>
    <row r="64" spans="1:13" x14ac:dyDescent="0.25">
      <c r="E64" s="5"/>
    </row>
    <row r="65" spans="5:5" x14ac:dyDescent="0.25">
      <c r="E6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DirectionMagnitude</vt:lpstr>
      <vt:lpstr>StandardLogReturn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_</dc:creator>
  <cp:lastModifiedBy>Lagana, Joseph A.</cp:lastModifiedBy>
  <dcterms:created xsi:type="dcterms:W3CDTF">2025-04-13T19:57:18Z</dcterms:created>
  <dcterms:modified xsi:type="dcterms:W3CDTF">2025-04-13T21:20:13Z</dcterms:modified>
</cp:coreProperties>
</file>