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fas-my.sharepoint.com/personal/silvia_rodriguez-climent_cefas_co_uk/Documents/SC/Rscripts/FSP2122/Data/Processors/PIL/Falfish/"/>
    </mc:Choice>
  </mc:AlternateContent>
  <xr:revisionPtr revIDLastSave="5" documentId="8_{3245F11B-9F41-421A-89C5-ABED1D33C8CE}" xr6:coauthVersionLast="47" xr6:coauthVersionMax="47" xr10:uidLastSave="{A8D9D5A2-5928-43D4-A919-59EC12918CD6}"/>
  <bookViews>
    <workbookView xWindow="-108" yWindow="-108" windowWidth="23256" windowHeight="12576" activeTab="2" xr2:uid="{00000000-000D-0000-FFFF-FFFF00000000}"/>
  </bookViews>
  <sheets>
    <sheet name="WEIGHT" sheetId="5" r:id="rId1"/>
    <sheet name="LENGTH" sheetId="6" r:id="rId2"/>
    <sheet name="OR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1" i="6" l="1"/>
  <c r="E31" i="6"/>
  <c r="I31" i="6"/>
  <c r="B34" i="6"/>
  <c r="M31" i="6"/>
  <c r="Y34" i="6"/>
  <c r="Q31" i="6"/>
  <c r="U31" i="6"/>
  <c r="Y31" i="6"/>
  <c r="AC31" i="6"/>
  <c r="B32" i="6"/>
  <c r="E32" i="6"/>
  <c r="I32" i="6"/>
  <c r="U41" i="6"/>
  <c r="M32" i="6"/>
  <c r="Q32" i="6"/>
  <c r="U32" i="6"/>
  <c r="Y32" i="6"/>
  <c r="AC32" i="6"/>
  <c r="M34" i="6"/>
  <c r="AC34" i="6"/>
  <c r="R40" i="6"/>
  <c r="B31" i="5"/>
  <c r="E31" i="5"/>
  <c r="I31" i="5"/>
  <c r="B34" i="5"/>
  <c r="M31" i="5"/>
  <c r="I34" i="5"/>
  <c r="Q31" i="5"/>
  <c r="U31" i="5"/>
  <c r="Y31" i="5"/>
  <c r="AC31" i="5"/>
  <c r="B32" i="5"/>
  <c r="E32" i="5"/>
  <c r="I32" i="5"/>
  <c r="B35" i="5"/>
  <c r="M32" i="5"/>
  <c r="I35" i="5"/>
  <c r="Q32" i="5"/>
  <c r="U32" i="5"/>
  <c r="Y32" i="5"/>
  <c r="AC32" i="5"/>
  <c r="B33" i="5"/>
  <c r="E33" i="5"/>
  <c r="I33" i="5"/>
  <c r="Q33" i="5"/>
  <c r="U33" i="5"/>
  <c r="Y33" i="5"/>
  <c r="AC33" i="5"/>
  <c r="M34" i="5"/>
  <c r="Y34" i="5"/>
  <c r="AC34" i="5"/>
  <c r="M35" i="5"/>
  <c r="Y35" i="5"/>
  <c r="AC35" i="5"/>
  <c r="R42" i="6"/>
  <c r="R43" i="6"/>
  <c r="I34" i="6"/>
  <c r="R42" i="5"/>
  <c r="U35" i="5"/>
  <c r="E35" i="5"/>
  <c r="U34" i="5"/>
  <c r="E34" i="5"/>
  <c r="U34" i="6"/>
  <c r="E34" i="6"/>
  <c r="M33" i="5"/>
  <c r="R39" i="5"/>
  <c r="Q35" i="5"/>
  <c r="Q34" i="5"/>
  <c r="Q34" i="6"/>
  <c r="R43" i="5"/>
  <c r="R44" i="5"/>
</calcChain>
</file>

<file path=xl/sharedStrings.xml><?xml version="1.0" encoding="utf-8"?>
<sst xmlns="http://schemas.openxmlformats.org/spreadsheetml/2006/main" count="199" uniqueCount="83">
  <si>
    <t>Inspectiondate:</t>
  </si>
  <si>
    <t>Inspectionplace:</t>
  </si>
  <si>
    <t>Inspected by:</t>
  </si>
  <si>
    <t>Inspectionstyle:</t>
  </si>
  <si>
    <t>Actual size:</t>
  </si>
  <si>
    <t>Total Pcs. / Kgs.</t>
  </si>
  <si>
    <t>Comment:</t>
  </si>
  <si>
    <t>grm.</t>
  </si>
  <si>
    <t>Total Average:</t>
  </si>
  <si>
    <t>3. 1/2 Full</t>
  </si>
  <si>
    <t>Belly content:</t>
  </si>
  <si>
    <t>Total Pcs.:</t>
  </si>
  <si>
    <t>3 red</t>
  </si>
  <si>
    <t>Feeding:</t>
  </si>
  <si>
    <t>Fat %</t>
  </si>
  <si>
    <t>Tare:</t>
  </si>
  <si>
    <t>1. Firm</t>
  </si>
  <si>
    <t>Meatcondition:</t>
  </si>
  <si>
    <t>Netweight:</t>
  </si>
  <si>
    <t>bright</t>
  </si>
  <si>
    <t>Colour:</t>
  </si>
  <si>
    <t>Grossweight:</t>
  </si>
  <si>
    <t>1 (excellent)</t>
  </si>
  <si>
    <t>Freshness:</t>
  </si>
  <si>
    <t>Weight totals:</t>
  </si>
  <si>
    <t>Damages / Deviations:</t>
  </si>
  <si>
    <t>Quality:</t>
  </si>
  <si>
    <t>%</t>
  </si>
  <si>
    <t>% on netw.</t>
  </si>
  <si>
    <t>% on pcs.</t>
  </si>
  <si>
    <t>Average</t>
  </si>
  <si>
    <t>Netweight</t>
  </si>
  <si>
    <t>pcs.</t>
  </si>
  <si>
    <t>Pieces</t>
  </si>
  <si>
    <t>&gt; 89 grm</t>
  </si>
  <si>
    <t>80-89 grm</t>
  </si>
  <si>
    <t>70-79 grm</t>
  </si>
  <si>
    <t>60-69 grm</t>
  </si>
  <si>
    <t>50-59 grm</t>
  </si>
  <si>
    <t>&lt; 50 grm</t>
  </si>
  <si>
    <t>Weightrange:</t>
  </si>
  <si>
    <t>Sample no.:</t>
  </si>
  <si>
    <t>Ungraded</t>
  </si>
  <si>
    <t>Grade:</t>
  </si>
  <si>
    <t>869</t>
  </si>
  <si>
    <t>Productcode:</t>
  </si>
  <si>
    <t>Golden Harvest</t>
  </si>
  <si>
    <t>Vesselname:</t>
  </si>
  <si>
    <t>PZ63</t>
  </si>
  <si>
    <t>Vessel ID:</t>
  </si>
  <si>
    <t>UK</t>
  </si>
  <si>
    <t>Origin:</t>
  </si>
  <si>
    <t>Size:</t>
  </si>
  <si>
    <t>Sardina pilchardus</t>
  </si>
  <si>
    <t>Scientific name:</t>
  </si>
  <si>
    <t>Falfish</t>
  </si>
  <si>
    <t>Producer:</t>
  </si>
  <si>
    <t>Voyagenumber:</t>
  </si>
  <si>
    <t>Productiondate:</t>
  </si>
  <si>
    <t>Processed:</t>
  </si>
  <si>
    <t>Sardines</t>
  </si>
  <si>
    <t>Productname:</t>
  </si>
  <si>
    <t>Total quantity (c/s):</t>
  </si>
  <si>
    <t>Lotnumber:</t>
  </si>
  <si>
    <t>mm.</t>
  </si>
  <si>
    <t>Totals:</t>
  </si>
  <si>
    <t>&gt; 199 mm</t>
  </si>
  <si>
    <t>190-199 mm</t>
  </si>
  <si>
    <t>180-189 mm</t>
  </si>
  <si>
    <t>170-179 mm</t>
  </si>
  <si>
    <t>160-169 mm</t>
  </si>
  <si>
    <t>150-159 mm</t>
  </si>
  <si>
    <t>&lt; 150 mm</t>
  </si>
  <si>
    <t>Range in mm's:</t>
  </si>
  <si>
    <t>9.34</t>
  </si>
  <si>
    <t>GHA22051</t>
  </si>
  <si>
    <t>OR</t>
  </si>
  <si>
    <t>31/01/2022</t>
  </si>
  <si>
    <t>visual/weigh</t>
  </si>
  <si>
    <t>Marc</t>
  </si>
  <si>
    <t>Good's in QA office</t>
  </si>
  <si>
    <t>Weight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</si>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</sst>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"/>
    <numFmt numFmtId="165" formatCode="0.0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i/>
      <sz val="16"/>
      <name val="Arial"/>
      <family val="2"/>
    </font>
    <font>
      <sz val="16"/>
      <name val="Arial"/>
      <family val="2"/>
    </font>
    <font>
      <b/>
      <i/>
      <sz val="20"/>
      <name val="Arial"/>
      <family val="2"/>
    </font>
    <font>
      <b/>
      <i/>
      <sz val="18"/>
      <name val="Arial"/>
      <family val="2"/>
    </font>
    <font>
      <sz val="16"/>
      <color indexed="8"/>
      <name val="Arial"/>
      <family val="2"/>
    </font>
    <font>
      <b/>
      <i/>
      <sz val="16"/>
      <color indexed="8"/>
      <name val="Arial"/>
      <family val="2"/>
    </font>
    <font>
      <b/>
      <sz val="16"/>
      <color indexed="8"/>
      <name val="Arial"/>
      <family val="2"/>
    </font>
    <font>
      <b/>
      <sz val="18"/>
      <color indexed="8"/>
      <name val="Arial"/>
      <family val="2"/>
    </font>
    <font>
      <sz val="20"/>
      <name val="Arial"/>
      <family val="2"/>
    </font>
    <font>
      <sz val="18"/>
      <color indexed="8"/>
      <name val="Arial"/>
      <family val="2"/>
    </font>
    <font>
      <sz val="10"/>
      <color indexed="9"/>
      <name val="Arial"/>
      <family val="2"/>
    </font>
    <font>
      <sz val="16"/>
      <color indexed="9"/>
      <name val="Arial"/>
      <family val="2"/>
    </font>
    <font>
      <b/>
      <sz val="16"/>
      <color indexed="9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6">
    <xf numFmtId="0" fontId="0" fillId="0" borderId="0" xfId="0"/>
    <xf numFmtId="0" fontId="1" fillId="0" borderId="0" xfId="1"/>
    <xf numFmtId="0" fontId="2" fillId="0" borderId="0" xfId="1" applyFont="1"/>
    <xf numFmtId="0" fontId="6" fillId="2" borderId="1" xfId="1" applyFont="1" applyFill="1" applyBorder="1"/>
    <xf numFmtId="1" fontId="6" fillId="2" borderId="1" xfId="1" applyNumberFormat="1" applyFont="1" applyFill="1" applyBorder="1" applyAlignment="1">
      <alignment horizontal="right"/>
    </xf>
    <xf numFmtId="1" fontId="6" fillId="2" borderId="1" xfId="1" applyNumberFormat="1" applyFont="1" applyFill="1" applyBorder="1"/>
    <xf numFmtId="0" fontId="6" fillId="2" borderId="2" xfId="1" applyFont="1" applyFill="1" applyBorder="1" applyAlignment="1">
      <alignment horizontal="left"/>
    </xf>
    <xf numFmtId="167" fontId="7" fillId="2" borderId="1" xfId="1" applyNumberFormat="1" applyFont="1" applyFill="1" applyBorder="1"/>
    <xf numFmtId="0" fontId="6" fillId="2" borderId="1" xfId="1" applyFont="1" applyFill="1" applyBorder="1" applyAlignment="1">
      <alignment horizontal="right"/>
    </xf>
    <xf numFmtId="167" fontId="6" fillId="2" borderId="3" xfId="1" applyNumberFormat="1" applyFont="1" applyFill="1" applyBorder="1"/>
    <xf numFmtId="0" fontId="6" fillId="2" borderId="1" xfId="1" applyFont="1" applyFill="1" applyBorder="1" applyAlignment="1">
      <alignment horizontal="left"/>
    </xf>
    <xf numFmtId="0" fontId="6" fillId="2" borderId="4" xfId="1" applyFont="1" applyFill="1" applyBorder="1"/>
    <xf numFmtId="0" fontId="6" fillId="2" borderId="0" xfId="1" applyFont="1" applyFill="1" applyBorder="1"/>
    <xf numFmtId="1" fontId="6" fillId="2" borderId="0" xfId="1" applyNumberFormat="1" applyFont="1" applyFill="1" applyBorder="1" applyAlignment="1">
      <alignment horizontal="right"/>
    </xf>
    <xf numFmtId="1" fontId="6" fillId="2" borderId="0" xfId="1" applyNumberFormat="1" applyFont="1" applyFill="1" applyBorder="1"/>
    <xf numFmtId="0" fontId="6" fillId="2" borderId="5" xfId="1" applyFont="1" applyFill="1" applyBorder="1" applyAlignment="1">
      <alignment horizontal="left"/>
    </xf>
    <xf numFmtId="167" fontId="7" fillId="2" borderId="0" xfId="1" applyNumberFormat="1" applyFont="1" applyFill="1" applyBorder="1"/>
    <xf numFmtId="0" fontId="6" fillId="2" borderId="0" xfId="1" applyFont="1" applyFill="1" applyBorder="1" applyAlignment="1">
      <alignment horizontal="right"/>
    </xf>
    <xf numFmtId="167" fontId="6" fillId="2" borderId="6" xfId="1" applyNumberFormat="1" applyFont="1" applyFill="1" applyBorder="1"/>
    <xf numFmtId="0" fontId="6" fillId="2" borderId="0" xfId="1" applyFont="1" applyFill="1" applyBorder="1" applyAlignment="1">
      <alignment horizontal="left"/>
    </xf>
    <xf numFmtId="0" fontId="6" fillId="2" borderId="7" xfId="1" applyFont="1" applyFill="1" applyBorder="1"/>
    <xf numFmtId="167" fontId="6" fillId="2" borderId="0" xfId="1" applyNumberFormat="1" applyFont="1" applyFill="1" applyBorder="1" applyAlignment="1">
      <alignment horizontal="right"/>
    </xf>
    <xf numFmtId="1" fontId="6" fillId="2" borderId="8" xfId="1" applyNumberFormat="1" applyFont="1" applyFill="1" applyBorder="1" applyAlignment="1">
      <alignment horizontal="right"/>
    </xf>
    <xf numFmtId="0" fontId="8" fillId="2" borderId="0" xfId="1" applyFont="1" applyFill="1" applyBorder="1"/>
    <xf numFmtId="0" fontId="6" fillId="2" borderId="9" xfId="1" applyFont="1" applyFill="1" applyBorder="1" applyAlignment="1">
      <alignment horizontal="left"/>
    </xf>
    <xf numFmtId="1" fontId="6" fillId="2" borderId="10" xfId="1" applyNumberFormat="1" applyFont="1" applyFill="1" applyBorder="1" applyAlignment="1">
      <alignment horizontal="right"/>
    </xf>
    <xf numFmtId="0" fontId="6" fillId="2" borderId="10" xfId="1" applyFont="1" applyFill="1" applyBorder="1" applyAlignment="1">
      <alignment horizontal="left"/>
    </xf>
    <xf numFmtId="0" fontId="6" fillId="2" borderId="10" xfId="1" applyFont="1" applyFill="1" applyBorder="1" applyAlignment="1">
      <alignment horizontal="right"/>
    </xf>
    <xf numFmtId="1" fontId="6" fillId="2" borderId="10" xfId="1" applyNumberFormat="1" applyFont="1" applyFill="1" applyBorder="1"/>
    <xf numFmtId="0" fontId="6" fillId="2" borderId="10" xfId="1" applyFont="1" applyFill="1" applyBorder="1"/>
    <xf numFmtId="0" fontId="6" fillId="2" borderId="11" xfId="1" applyFont="1" applyFill="1" applyBorder="1"/>
    <xf numFmtId="0" fontId="1" fillId="2" borderId="0" xfId="1" applyFill="1"/>
    <xf numFmtId="0" fontId="6" fillId="2" borderId="0" xfId="1" applyFont="1" applyFill="1" applyBorder="1" applyAlignment="1">
      <alignment horizontal="center"/>
    </xf>
    <xf numFmtId="49" fontId="8" fillId="2" borderId="0" xfId="1" applyNumberFormat="1" applyFont="1" applyFill="1" applyBorder="1"/>
    <xf numFmtId="49" fontId="6" fillId="2" borderId="0" xfId="1" applyNumberFormat="1" applyFont="1" applyFill="1" applyBorder="1"/>
    <xf numFmtId="49" fontId="6" fillId="2" borderId="7" xfId="1" applyNumberFormat="1" applyFont="1" applyFill="1" applyBorder="1"/>
    <xf numFmtId="49" fontId="6" fillId="2" borderId="4" xfId="1" applyNumberFormat="1" applyFont="1" applyFill="1" applyBorder="1"/>
    <xf numFmtId="0" fontId="1" fillId="2" borderId="0" xfId="1" applyFill="1" applyBorder="1"/>
    <xf numFmtId="0" fontId="6" fillId="2" borderId="12" xfId="1" applyFont="1" applyFill="1" applyBorder="1" applyAlignment="1">
      <alignment horizontal="left"/>
    </xf>
    <xf numFmtId="1" fontId="6" fillId="2" borderId="13" xfId="1" applyNumberFormat="1" applyFont="1" applyFill="1" applyBorder="1" applyAlignment="1">
      <alignment horizontal="right"/>
    </xf>
    <xf numFmtId="0" fontId="6" fillId="2" borderId="13" xfId="1" applyFont="1" applyFill="1" applyBorder="1" applyAlignment="1">
      <alignment horizontal="left"/>
    </xf>
    <xf numFmtId="0" fontId="6" fillId="2" borderId="13" xfId="1" applyFont="1" applyFill="1" applyBorder="1" applyAlignment="1">
      <alignment horizontal="right"/>
    </xf>
    <xf numFmtId="0" fontId="6" fillId="2" borderId="13" xfId="1" applyFont="1" applyFill="1" applyBorder="1"/>
    <xf numFmtId="49" fontId="6" fillId="2" borderId="14" xfId="1" applyNumberFormat="1" applyFont="1" applyFill="1" applyBorder="1"/>
    <xf numFmtId="165" fontId="11" fillId="3" borderId="15" xfId="1" applyNumberFormat="1" applyFont="1" applyFill="1" applyBorder="1" applyAlignment="1" applyProtection="1">
      <alignment horizontal="center"/>
    </xf>
    <xf numFmtId="165" fontId="11" fillId="3" borderId="16" xfId="1" applyNumberFormat="1" applyFont="1" applyFill="1" applyBorder="1" applyAlignment="1" applyProtection="1">
      <alignment horizontal="center"/>
    </xf>
    <xf numFmtId="0" fontId="11" fillId="3" borderId="16" xfId="1" applyFont="1" applyFill="1" applyBorder="1" applyProtection="1"/>
    <xf numFmtId="0" fontId="12" fillId="3" borderId="17" xfId="1" applyFont="1" applyFill="1" applyBorder="1" applyAlignment="1" applyProtection="1">
      <alignment horizontal="left"/>
    </xf>
    <xf numFmtId="0" fontId="11" fillId="2" borderId="2" xfId="1" applyFont="1" applyFill="1" applyBorder="1" applyAlignment="1" applyProtection="1">
      <alignment horizontal="left"/>
    </xf>
    <xf numFmtId="0" fontId="11" fillId="2" borderId="18" xfId="1" applyFont="1" applyFill="1" applyBorder="1" applyAlignment="1" applyProtection="1">
      <alignment horizontal="left"/>
    </xf>
    <xf numFmtId="0" fontId="13" fillId="2" borderId="19" xfId="1" applyFont="1" applyFill="1" applyBorder="1" applyAlignment="1" applyProtection="1">
      <alignment horizontal="left"/>
    </xf>
    <xf numFmtId="0" fontId="11" fillId="2" borderId="20" xfId="1" applyFont="1" applyFill="1" applyBorder="1" applyAlignment="1" applyProtection="1">
      <alignment horizontal="left"/>
    </xf>
    <xf numFmtId="0" fontId="11" fillId="2" borderId="21" xfId="1" applyFont="1" applyFill="1" applyBorder="1" applyAlignment="1" applyProtection="1">
      <alignment horizontal="left"/>
    </xf>
    <xf numFmtId="0" fontId="13" fillId="2" borderId="22" xfId="1" applyFont="1" applyFill="1" applyBorder="1" applyAlignment="1" applyProtection="1">
      <alignment horizontal="left"/>
    </xf>
    <xf numFmtId="0" fontId="11" fillId="2" borderId="23" xfId="1" applyFont="1" applyFill="1" applyBorder="1" applyAlignment="1" applyProtection="1">
      <alignment horizontal="left"/>
    </xf>
    <xf numFmtId="0" fontId="13" fillId="2" borderId="24" xfId="1" applyFont="1" applyFill="1" applyBorder="1" applyAlignment="1" applyProtection="1">
      <alignment horizontal="left"/>
    </xf>
    <xf numFmtId="0" fontId="11" fillId="2" borderId="5" xfId="1" applyFont="1" applyFill="1" applyBorder="1" applyAlignment="1" applyProtection="1">
      <alignment horizontal="left"/>
    </xf>
    <xf numFmtId="0" fontId="13" fillId="2" borderId="25" xfId="1" applyFont="1" applyFill="1" applyBorder="1" applyAlignment="1" applyProtection="1">
      <alignment horizontal="left"/>
    </xf>
    <xf numFmtId="0" fontId="11" fillId="2" borderId="26" xfId="1" applyFont="1" applyFill="1" applyBorder="1" applyAlignment="1" applyProtection="1">
      <alignment horizontal="center"/>
    </xf>
    <xf numFmtId="0" fontId="11" fillId="2" borderId="27" xfId="1" applyFont="1" applyFill="1" applyBorder="1" applyAlignment="1" applyProtection="1">
      <alignment horizontal="center"/>
    </xf>
    <xf numFmtId="0" fontId="11" fillId="2" borderId="28" xfId="1" applyFont="1" applyFill="1" applyBorder="1" applyAlignment="1" applyProtection="1">
      <alignment horizontal="center"/>
    </xf>
    <xf numFmtId="0" fontId="11" fillId="2" borderId="18" xfId="1" applyFont="1" applyFill="1" applyBorder="1" applyAlignment="1" applyProtection="1">
      <alignment horizontal="center"/>
    </xf>
    <xf numFmtId="0" fontId="11" fillId="2" borderId="29" xfId="1" applyFont="1" applyFill="1" applyBorder="1" applyAlignment="1" applyProtection="1">
      <alignment horizontal="center"/>
    </xf>
    <xf numFmtId="0" fontId="11" fillId="2" borderId="30" xfId="1" applyFont="1" applyFill="1" applyBorder="1" applyAlignment="1" applyProtection="1">
      <alignment horizontal="center"/>
    </xf>
    <xf numFmtId="0" fontId="11" fillId="2" borderId="31" xfId="1" applyFont="1" applyFill="1" applyBorder="1" applyAlignment="1" applyProtection="1">
      <alignment horizontal="center"/>
    </xf>
    <xf numFmtId="0" fontId="8" fillId="2" borderId="32" xfId="1" applyFont="1" applyFill="1" applyBorder="1" applyAlignment="1">
      <alignment horizontal="center"/>
    </xf>
    <xf numFmtId="0" fontId="8" fillId="2" borderId="29" xfId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/>
    </xf>
    <xf numFmtId="0" fontId="11" fillId="2" borderId="33" xfId="1" applyFont="1" applyFill="1" applyBorder="1" applyAlignment="1" applyProtection="1">
      <alignment horizontal="center"/>
    </xf>
    <xf numFmtId="0" fontId="11" fillId="2" borderId="34" xfId="1" applyFont="1" applyFill="1" applyBorder="1" applyAlignment="1" applyProtection="1">
      <alignment horizontal="center"/>
    </xf>
    <xf numFmtId="0" fontId="13" fillId="2" borderId="24" xfId="1" applyFont="1" applyFill="1" applyBorder="1" applyAlignment="1" applyProtection="1">
      <alignment horizontal="center"/>
    </xf>
    <xf numFmtId="0" fontId="11" fillId="2" borderId="35" xfId="1" applyFont="1" applyFill="1" applyBorder="1" applyAlignment="1" applyProtection="1">
      <alignment horizontal="center"/>
    </xf>
    <xf numFmtId="0" fontId="11" fillId="2" borderId="36" xfId="1" applyFont="1" applyFill="1" applyBorder="1" applyAlignment="1" applyProtection="1">
      <alignment horizontal="center"/>
    </xf>
    <xf numFmtId="0" fontId="11" fillId="2" borderId="37" xfId="1" applyFont="1" applyFill="1" applyBorder="1" applyAlignment="1" applyProtection="1">
      <alignment horizontal="center"/>
    </xf>
    <xf numFmtId="0" fontId="11" fillId="2" borderId="21" xfId="1" applyFont="1" applyFill="1" applyBorder="1" applyAlignment="1" applyProtection="1">
      <alignment horizontal="center"/>
    </xf>
    <xf numFmtId="0" fontId="11" fillId="2" borderId="38" xfId="1" applyFont="1" applyFill="1" applyBorder="1" applyAlignment="1" applyProtection="1">
      <alignment horizontal="center"/>
    </xf>
    <xf numFmtId="0" fontId="11" fillId="2" borderId="39" xfId="1" applyFont="1" applyFill="1" applyBorder="1" applyAlignment="1" applyProtection="1">
      <alignment horizontal="center"/>
    </xf>
    <xf numFmtId="0" fontId="11" fillId="2" borderId="40" xfId="1" applyFont="1" applyFill="1" applyBorder="1" applyAlignment="1" applyProtection="1">
      <alignment horizontal="center"/>
    </xf>
    <xf numFmtId="0" fontId="8" fillId="2" borderId="8" xfId="1" applyFont="1" applyFill="1" applyBorder="1" applyAlignment="1">
      <alignment horizontal="center"/>
    </xf>
    <xf numFmtId="0" fontId="8" fillId="2" borderId="38" xfId="1" applyFont="1" applyFill="1" applyBorder="1" applyAlignment="1">
      <alignment horizontal="center"/>
    </xf>
    <xf numFmtId="0" fontId="8" fillId="2" borderId="40" xfId="1" applyFont="1" applyFill="1" applyBorder="1" applyAlignment="1">
      <alignment horizontal="center"/>
    </xf>
    <xf numFmtId="0" fontId="8" fillId="2" borderId="41" xfId="1" applyFont="1" applyFill="1" applyBorder="1" applyAlignment="1">
      <alignment horizontal="center"/>
    </xf>
    <xf numFmtId="0" fontId="11" fillId="2" borderId="41" xfId="1" applyFont="1" applyFill="1" applyBorder="1" applyAlignment="1" applyProtection="1">
      <alignment horizontal="center"/>
    </xf>
    <xf numFmtId="0" fontId="11" fillId="2" borderId="42" xfId="1" applyFont="1" applyFill="1" applyBorder="1" applyAlignment="1" applyProtection="1">
      <alignment horizontal="center"/>
    </xf>
    <xf numFmtId="0" fontId="11" fillId="2" borderId="43" xfId="1" applyFont="1" applyFill="1" applyBorder="1" applyAlignment="1" applyProtection="1">
      <alignment horizontal="center"/>
    </xf>
    <xf numFmtId="0" fontId="11" fillId="2" borderId="44" xfId="1" applyFont="1" applyFill="1" applyBorder="1" applyAlignment="1" applyProtection="1">
      <alignment horizontal="center"/>
    </xf>
    <xf numFmtId="0" fontId="11" fillId="2" borderId="45" xfId="1" applyFont="1" applyFill="1" applyBorder="1" applyAlignment="1" applyProtection="1">
      <alignment horizontal="center"/>
    </xf>
    <xf numFmtId="0" fontId="11" fillId="2" borderId="23" xfId="1" applyFont="1" applyFill="1" applyBorder="1" applyAlignment="1" applyProtection="1">
      <alignment horizontal="center"/>
    </xf>
    <xf numFmtId="0" fontId="11" fillId="2" borderId="46" xfId="1" applyFont="1" applyFill="1" applyBorder="1" applyAlignment="1" applyProtection="1">
      <alignment horizontal="center"/>
    </xf>
    <xf numFmtId="0" fontId="11" fillId="2" borderId="47" xfId="1" applyFont="1" applyFill="1" applyBorder="1" applyAlignment="1" applyProtection="1">
      <alignment horizontal="center"/>
    </xf>
    <xf numFmtId="0" fontId="11" fillId="2" borderId="48" xfId="1" applyFont="1" applyFill="1" applyBorder="1" applyAlignment="1" applyProtection="1">
      <alignment horizontal="center"/>
    </xf>
    <xf numFmtId="0" fontId="8" fillId="2" borderId="49" xfId="1" applyFont="1" applyFill="1" applyBorder="1" applyAlignment="1">
      <alignment horizontal="center"/>
    </xf>
    <xf numFmtId="0" fontId="8" fillId="2" borderId="46" xfId="1" applyFont="1" applyFill="1" applyBorder="1" applyAlignment="1">
      <alignment horizontal="center"/>
    </xf>
    <xf numFmtId="0" fontId="8" fillId="2" borderId="48" xfId="1" applyFont="1" applyFill="1" applyBorder="1" applyAlignment="1">
      <alignment horizontal="center"/>
    </xf>
    <xf numFmtId="0" fontId="8" fillId="2" borderId="50" xfId="1" applyFont="1" applyFill="1" applyBorder="1" applyAlignment="1">
      <alignment horizontal="center"/>
    </xf>
    <xf numFmtId="0" fontId="11" fillId="2" borderId="50" xfId="1" applyFont="1" applyFill="1" applyBorder="1" applyAlignment="1" applyProtection="1">
      <alignment horizontal="center"/>
    </xf>
    <xf numFmtId="0" fontId="11" fillId="2" borderId="51" xfId="1" applyFont="1" applyFill="1" applyBorder="1" applyAlignment="1" applyProtection="1">
      <alignment horizontal="center"/>
    </xf>
    <xf numFmtId="0" fontId="8" fillId="2" borderId="47" xfId="1" applyFont="1" applyFill="1" applyBorder="1" applyAlignment="1">
      <alignment horizontal="center"/>
    </xf>
    <xf numFmtId="0" fontId="11" fillId="2" borderId="52" xfId="1" applyFont="1" applyFill="1" applyBorder="1" applyAlignment="1" applyProtection="1">
      <alignment horizontal="center"/>
    </xf>
    <xf numFmtId="0" fontId="11" fillId="2" borderId="0" xfId="1" applyFont="1" applyFill="1" applyBorder="1" applyAlignment="1" applyProtection="1">
      <alignment horizontal="center"/>
    </xf>
    <xf numFmtId="0" fontId="11" fillId="2" borderId="49" xfId="1" applyFont="1" applyFill="1" applyBorder="1" applyAlignment="1" applyProtection="1">
      <alignment horizontal="center"/>
    </xf>
    <xf numFmtId="0" fontId="11" fillId="2" borderId="53" xfId="1" applyFont="1" applyFill="1" applyBorder="1" applyAlignment="1" applyProtection="1">
      <alignment horizontal="center"/>
    </xf>
    <xf numFmtId="0" fontId="11" fillId="2" borderId="13" xfId="1" applyFont="1" applyFill="1" applyBorder="1" applyAlignment="1" applyProtection="1">
      <alignment horizontal="center"/>
    </xf>
    <xf numFmtId="0" fontId="11" fillId="2" borderId="54" xfId="1" applyFont="1" applyFill="1" applyBorder="1" applyAlignment="1" applyProtection="1">
      <alignment horizontal="center"/>
    </xf>
    <xf numFmtId="0" fontId="8" fillId="2" borderId="55" xfId="1" applyFont="1" applyFill="1" applyBorder="1" applyAlignment="1">
      <alignment horizontal="center"/>
    </xf>
    <xf numFmtId="0" fontId="8" fillId="2" borderId="54" xfId="1" applyFont="1" applyFill="1" applyBorder="1" applyAlignment="1">
      <alignment horizontal="center"/>
    </xf>
    <xf numFmtId="0" fontId="8" fillId="2" borderId="56" xfId="1" applyFont="1" applyFill="1" applyBorder="1" applyAlignment="1">
      <alignment horizontal="center"/>
    </xf>
    <xf numFmtId="0" fontId="8" fillId="2" borderId="57" xfId="1" applyFont="1" applyFill="1" applyBorder="1" applyAlignment="1">
      <alignment horizontal="center"/>
    </xf>
    <xf numFmtId="0" fontId="11" fillId="2" borderId="56" xfId="1" applyFont="1" applyFill="1" applyBorder="1" applyAlignment="1" applyProtection="1">
      <alignment horizontal="center"/>
    </xf>
    <xf numFmtId="0" fontId="11" fillId="2" borderId="58" xfId="1" applyFont="1" applyFill="1" applyBorder="1" applyAlignment="1" applyProtection="1">
      <alignment horizontal="center"/>
    </xf>
    <xf numFmtId="0" fontId="13" fillId="2" borderId="59" xfId="1" applyFont="1" applyFill="1" applyBorder="1" applyAlignment="1" applyProtection="1">
      <alignment horizontal="center"/>
    </xf>
    <xf numFmtId="0" fontId="14" fillId="2" borderId="60" xfId="1" applyFont="1" applyFill="1" applyBorder="1" applyAlignment="1" applyProtection="1">
      <alignment horizontal="center"/>
    </xf>
    <xf numFmtId="0" fontId="15" fillId="3" borderId="15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left"/>
    </xf>
    <xf numFmtId="0" fontId="5" fillId="3" borderId="16" xfId="1" applyFont="1" applyFill="1" applyBorder="1" applyAlignment="1">
      <alignment horizontal="center"/>
    </xf>
    <xf numFmtId="0" fontId="5" fillId="3" borderId="16" xfId="1" applyFont="1" applyFill="1" applyBorder="1" applyAlignment="1">
      <alignment horizontal="left"/>
    </xf>
    <xf numFmtId="0" fontId="15" fillId="3" borderId="17" xfId="1" applyFont="1" applyFill="1" applyBorder="1" applyAlignment="1">
      <alignment horizontal="left"/>
    </xf>
    <xf numFmtId="0" fontId="8" fillId="2" borderId="0" xfId="1" applyFont="1" applyFill="1" applyBorder="1" applyAlignment="1">
      <alignment horizontal="right"/>
    </xf>
    <xf numFmtId="0" fontId="1" fillId="2" borderId="0" xfId="1" applyFill="1" applyAlignment="1">
      <alignment horizontal="right"/>
    </xf>
    <xf numFmtId="164" fontId="17" fillId="2" borderId="0" xfId="1" applyNumberFormat="1" applyFont="1" applyFill="1"/>
    <xf numFmtId="0" fontId="17" fillId="0" borderId="0" xfId="1" applyFont="1"/>
    <xf numFmtId="0" fontId="18" fillId="2" borderId="21" xfId="1" applyFont="1" applyFill="1" applyBorder="1" applyAlignment="1" applyProtection="1">
      <alignment horizontal="left"/>
    </xf>
    <xf numFmtId="0" fontId="19" fillId="2" borderId="22" xfId="1" applyFont="1" applyFill="1" applyBorder="1" applyAlignment="1" applyProtection="1">
      <alignment horizontal="left"/>
    </xf>
    <xf numFmtId="49" fontId="16" fillId="2" borderId="63" xfId="0" applyNumberFormat="1" applyFont="1" applyFill="1" applyBorder="1" applyAlignment="1">
      <alignment horizontal="left"/>
    </xf>
    <xf numFmtId="0" fontId="3" fillId="0" borderId="0" xfId="0" applyFont="1"/>
    <xf numFmtId="49" fontId="16" fillId="2" borderId="25" xfId="0" applyNumberFormat="1" applyFont="1" applyFill="1" applyBorder="1" applyAlignment="1">
      <alignment horizontal="left"/>
    </xf>
    <xf numFmtId="49" fontId="4" fillId="0" borderId="17" xfId="0" applyNumberFormat="1" applyFont="1" applyBorder="1"/>
    <xf numFmtId="49" fontId="4" fillId="0" borderId="16" xfId="0" applyNumberFormat="1" applyFont="1" applyBorder="1" applyAlignment="1">
      <alignment horizontal="left"/>
    </xf>
    <xf numFmtId="49" fontId="4" fillId="0" borderId="16" xfId="0" applyNumberFormat="1" applyFont="1" applyBorder="1" applyAlignment="1">
      <alignment horizontal="center"/>
    </xf>
    <xf numFmtId="49" fontId="4" fillId="2" borderId="16" xfId="0" applyNumberFormat="1" applyFont="1" applyFill="1" applyBorder="1" applyAlignment="1">
      <alignment horizontal="left"/>
    </xf>
    <xf numFmtId="49" fontId="3" fillId="0" borderId="16" xfId="0" applyNumberFormat="1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49" fontId="4" fillId="0" borderId="16" xfId="0" applyNumberFormat="1" applyFont="1" applyBorder="1" applyAlignment="1">
      <alignment horizontal="left"/>
    </xf>
    <xf numFmtId="0" fontId="0" fillId="0" borderId="16" xfId="0" applyBorder="1" applyAlignment="1">
      <alignment horizontal="left"/>
    </xf>
    <xf numFmtId="49" fontId="4" fillId="2" borderId="16" xfId="0" applyNumberFormat="1" applyFont="1" applyFill="1" applyBorder="1" applyAlignment="1">
      <alignment horizontal="left"/>
    </xf>
    <xf numFmtId="14" fontId="4" fillId="0" borderId="16" xfId="0" applyNumberFormat="1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166" fontId="11" fillId="2" borderId="30" xfId="1" applyNumberFormat="1" applyFont="1" applyFill="1" applyBorder="1" applyAlignment="1" applyProtection="1">
      <alignment horizontal="right"/>
    </xf>
    <xf numFmtId="166" fontId="11" fillId="2" borderId="27" xfId="1" applyNumberFormat="1" applyFont="1" applyFill="1" applyBorder="1" applyAlignment="1" applyProtection="1">
      <alignment horizontal="right"/>
    </xf>
    <xf numFmtId="0" fontId="9" fillId="2" borderId="1" xfId="1" applyFont="1" applyFill="1" applyBorder="1" applyAlignment="1">
      <alignment horizontal="center"/>
    </xf>
    <xf numFmtId="0" fontId="5" fillId="3" borderId="13" xfId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0" fontId="9" fillId="2" borderId="14" xfId="1" applyFont="1" applyFill="1" applyBorder="1" applyAlignment="1">
      <alignment horizontal="center"/>
    </xf>
    <xf numFmtId="0" fontId="9" fillId="2" borderId="13" xfId="1" applyFont="1" applyFill="1" applyBorder="1" applyAlignment="1">
      <alignment horizontal="center"/>
    </xf>
    <xf numFmtId="0" fontId="9" fillId="2" borderId="12" xfId="1" applyFont="1" applyFill="1" applyBorder="1" applyAlignment="1">
      <alignment horizontal="center"/>
    </xf>
    <xf numFmtId="49" fontId="10" fillId="2" borderId="7" xfId="1" applyNumberFormat="1" applyFont="1" applyFill="1" applyBorder="1" applyAlignment="1">
      <alignment horizontal="center"/>
    </xf>
    <xf numFmtId="49" fontId="10" fillId="2" borderId="0" xfId="1" applyNumberFormat="1" applyFont="1" applyFill="1" applyBorder="1" applyAlignment="1">
      <alignment horizontal="center"/>
    </xf>
    <xf numFmtId="49" fontId="10" fillId="2" borderId="5" xfId="1" applyNumberFormat="1" applyFont="1" applyFill="1" applyBorder="1" applyAlignment="1">
      <alignment horizontal="center"/>
    </xf>
    <xf numFmtId="49" fontId="6" fillId="2" borderId="7" xfId="1" applyNumberFormat="1" applyFont="1" applyFill="1" applyBorder="1" applyAlignment="1">
      <alignment horizontal="left" vertical="top" wrapText="1"/>
    </xf>
    <xf numFmtId="49" fontId="6" fillId="2" borderId="0" xfId="1" applyNumberFormat="1" applyFont="1" applyFill="1" applyBorder="1" applyAlignment="1">
      <alignment horizontal="left" vertical="top" wrapText="1"/>
    </xf>
    <xf numFmtId="49" fontId="6" fillId="2" borderId="4" xfId="1" applyNumberFormat="1" applyFont="1" applyFill="1" applyBorder="1" applyAlignment="1">
      <alignment horizontal="left" vertical="top" wrapText="1"/>
    </xf>
    <xf numFmtId="49" fontId="6" fillId="2" borderId="1" xfId="1" applyNumberFormat="1" applyFont="1" applyFill="1" applyBorder="1" applyAlignment="1">
      <alignment horizontal="left" vertical="top" wrapText="1"/>
    </xf>
    <xf numFmtId="49" fontId="6" fillId="2" borderId="13" xfId="1" applyNumberFormat="1" applyFont="1" applyFill="1" applyBorder="1" applyAlignment="1">
      <alignment horizontal="left"/>
    </xf>
    <xf numFmtId="49" fontId="6" fillId="2" borderId="12" xfId="1" applyNumberFormat="1" applyFont="1" applyFill="1" applyBorder="1" applyAlignment="1">
      <alignment horizontal="left"/>
    </xf>
    <xf numFmtId="49" fontId="6" fillId="2" borderId="0" xfId="1" applyNumberFormat="1" applyFont="1" applyFill="1" applyBorder="1" applyAlignment="1">
      <alignment horizontal="left"/>
    </xf>
    <xf numFmtId="49" fontId="6" fillId="2" borderId="5" xfId="1" applyNumberFormat="1" applyFont="1" applyFill="1" applyBorder="1" applyAlignment="1">
      <alignment horizontal="left"/>
    </xf>
    <xf numFmtId="166" fontId="11" fillId="2" borderId="47" xfId="1" applyNumberFormat="1" applyFont="1" applyFill="1" applyBorder="1" applyAlignment="1" applyProtection="1">
      <alignment horizontal="right"/>
    </xf>
    <xf numFmtId="166" fontId="11" fillId="2" borderId="44" xfId="1" applyNumberFormat="1" applyFont="1" applyFill="1" applyBorder="1" applyAlignment="1" applyProtection="1">
      <alignment horizontal="right"/>
    </xf>
    <xf numFmtId="0" fontId="11" fillId="2" borderId="61" xfId="1" applyFont="1" applyFill="1" applyBorder="1" applyAlignment="1" applyProtection="1">
      <alignment horizontal="right"/>
    </xf>
    <xf numFmtId="0" fontId="11" fillId="2" borderId="62" xfId="1" applyFont="1" applyFill="1" applyBorder="1" applyAlignment="1" applyProtection="1">
      <alignment horizontal="right"/>
    </xf>
    <xf numFmtId="0" fontId="11" fillId="2" borderId="47" xfId="1" applyFont="1" applyFill="1" applyBorder="1" applyAlignment="1" applyProtection="1">
      <alignment horizontal="right"/>
    </xf>
    <xf numFmtId="0" fontId="11" fillId="2" borderId="44" xfId="1" applyFont="1" applyFill="1" applyBorder="1" applyAlignment="1" applyProtection="1">
      <alignment horizontal="right"/>
    </xf>
    <xf numFmtId="1" fontId="11" fillId="2" borderId="47" xfId="1" applyNumberFormat="1" applyFont="1" applyFill="1" applyBorder="1" applyAlignment="1" applyProtection="1">
      <alignment horizontal="right"/>
    </xf>
    <xf numFmtId="1" fontId="11" fillId="2" borderId="44" xfId="1" applyNumberFormat="1" applyFont="1" applyFill="1" applyBorder="1" applyAlignment="1" applyProtection="1">
      <alignment horizontal="right"/>
    </xf>
    <xf numFmtId="164" fontId="11" fillId="2" borderId="47" xfId="1" applyNumberFormat="1" applyFont="1" applyFill="1" applyBorder="1" applyAlignment="1" applyProtection="1">
      <alignment horizontal="right"/>
    </xf>
    <xf numFmtId="164" fontId="11" fillId="2" borderId="44" xfId="1" applyNumberFormat="1" applyFont="1" applyFill="1" applyBorder="1" applyAlignment="1" applyProtection="1">
      <alignment horizontal="right"/>
    </xf>
    <xf numFmtId="165" fontId="11" fillId="2" borderId="47" xfId="1" applyNumberFormat="1" applyFont="1" applyFill="1" applyBorder="1" applyAlignment="1" applyProtection="1">
      <alignment horizontal="right"/>
    </xf>
    <xf numFmtId="165" fontId="11" fillId="2" borderId="44" xfId="1" applyNumberFormat="1" applyFont="1" applyFill="1" applyBorder="1" applyAlignment="1" applyProtection="1">
      <alignment horizontal="right"/>
    </xf>
    <xf numFmtId="0" fontId="12" fillId="2" borderId="4" xfId="1" applyFont="1" applyFill="1" applyBorder="1" applyAlignment="1" applyProtection="1">
      <alignment horizontal="center"/>
    </xf>
    <xf numFmtId="0" fontId="12" fillId="2" borderId="1" xfId="1" applyFont="1" applyFill="1" applyBorder="1" applyAlignment="1" applyProtection="1">
      <alignment horizontal="center"/>
    </xf>
    <xf numFmtId="0" fontId="12" fillId="2" borderId="2" xfId="1" applyFont="1" applyFill="1" applyBorder="1" applyAlignment="1" applyProtection="1">
      <alignment horizontal="center"/>
    </xf>
    <xf numFmtId="164" fontId="11" fillId="2" borderId="61" xfId="1" applyNumberFormat="1" applyFont="1" applyFill="1" applyBorder="1" applyAlignment="1" applyProtection="1">
      <alignment horizontal="right"/>
    </xf>
    <xf numFmtId="164" fontId="11" fillId="2" borderId="62" xfId="1" applyNumberFormat="1" applyFont="1" applyFill="1" applyBorder="1" applyAlignment="1" applyProtection="1">
      <alignment horizontal="right"/>
    </xf>
    <xf numFmtId="49" fontId="16" fillId="2" borderId="63" xfId="0" applyNumberFormat="1" applyFont="1" applyFill="1" applyBorder="1" applyAlignment="1">
      <alignment horizontal="left"/>
    </xf>
    <xf numFmtId="49" fontId="16" fillId="2" borderId="25" xfId="0" applyNumberFormat="1" applyFont="1" applyFill="1" applyBorder="1" applyAlignment="1">
      <alignment horizontal="left"/>
    </xf>
    <xf numFmtId="49" fontId="14" fillId="2" borderId="63" xfId="0" applyNumberFormat="1" applyFont="1" applyFill="1" applyBorder="1" applyAlignment="1">
      <alignment horizontal="left"/>
    </xf>
    <xf numFmtId="49" fontId="14" fillId="2" borderId="25" xfId="0" applyNumberFormat="1" applyFont="1" applyFill="1" applyBorder="1" applyAlignment="1">
      <alignment horizontal="left"/>
    </xf>
    <xf numFmtId="0" fontId="1" fillId="2" borderId="7" xfId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49" fontId="6" fillId="2" borderId="1" xfId="1" applyNumberFormat="1" applyFont="1" applyFill="1" applyBorder="1" applyAlignment="1">
      <alignment horizontal="left"/>
    </xf>
    <xf numFmtId="49" fontId="6" fillId="2" borderId="2" xfId="1" applyNumberFormat="1" applyFont="1" applyFill="1" applyBorder="1" applyAlignment="1">
      <alignment horizontal="left"/>
    </xf>
    <xf numFmtId="1" fontId="6" fillId="2" borderId="0" xfId="1" applyNumberFormat="1" applyFont="1" applyFill="1" applyBorder="1" applyAlignment="1">
      <alignment horizontal="right"/>
    </xf>
    <xf numFmtId="166" fontId="6" fillId="2" borderId="0" xfId="1" applyNumberFormat="1" applyFont="1" applyFill="1" applyBorder="1" applyAlignment="1">
      <alignment horizontal="right"/>
    </xf>
    <xf numFmtId="3" fontId="6" fillId="2" borderId="0" xfId="1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right"/>
    </xf>
    <xf numFmtId="0" fontId="9" fillId="2" borderId="17" xfId="1" applyFont="1" applyFill="1" applyBorder="1" applyAlignment="1">
      <alignment horizontal="center"/>
    </xf>
    <xf numFmtId="0" fontId="9" fillId="0" borderId="16" xfId="1" applyFont="1" applyBorder="1" applyAlignment="1">
      <alignment horizontal="center"/>
    </xf>
    <xf numFmtId="0" fontId="9" fillId="0" borderId="15" xfId="1" applyFont="1" applyBorder="1" applyAlignment="1">
      <alignment horizontal="center"/>
    </xf>
    <xf numFmtId="0" fontId="1" fillId="2" borderId="14" xfId="1" applyFill="1" applyBorder="1" applyAlignment="1">
      <alignment horizontal="center"/>
    </xf>
    <xf numFmtId="0" fontId="1" fillId="2" borderId="13" xfId="1" applyFill="1" applyBorder="1" applyAlignment="1">
      <alignment horizontal="center"/>
    </xf>
    <xf numFmtId="0" fontId="1" fillId="2" borderId="12" xfId="1" applyFill="1" applyBorder="1" applyAlignment="1">
      <alignment horizontal="center"/>
    </xf>
    <xf numFmtId="3" fontId="6" fillId="2" borderId="13" xfId="1" applyNumberFormat="1" applyFont="1" applyFill="1" applyBorder="1" applyAlignment="1">
      <alignment horizontal="right"/>
    </xf>
    <xf numFmtId="0" fontId="9" fillId="2" borderId="16" xfId="1" applyFont="1" applyFill="1" applyBorder="1" applyAlignment="1">
      <alignment horizontal="center"/>
    </xf>
    <xf numFmtId="0" fontId="9" fillId="2" borderId="15" xfId="1" applyFont="1" applyFill="1" applyBorder="1" applyAlignment="1">
      <alignment horizontal="center"/>
    </xf>
    <xf numFmtId="0" fontId="18" fillId="2" borderId="47" xfId="1" applyFont="1" applyFill="1" applyBorder="1" applyAlignment="1" applyProtection="1">
      <alignment horizontal="right"/>
    </xf>
    <xf numFmtId="0" fontId="18" fillId="2" borderId="44" xfId="1" applyFont="1" applyFill="1" applyBorder="1" applyAlignment="1" applyProtection="1">
      <alignment horizontal="right"/>
    </xf>
    <xf numFmtId="164" fontId="18" fillId="2" borderId="47" xfId="1" applyNumberFormat="1" applyFont="1" applyFill="1" applyBorder="1" applyAlignment="1" applyProtection="1">
      <alignment horizontal="right"/>
    </xf>
    <xf numFmtId="164" fontId="18" fillId="2" borderId="44" xfId="1" applyNumberFormat="1" applyFont="1" applyFill="1" applyBorder="1" applyAlignment="1" applyProtection="1">
      <alignment horizontal="right"/>
    </xf>
    <xf numFmtId="0" fontId="20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234107023816736E-2"/>
          <c:y val="2.8061224489795918E-2"/>
          <c:w val="0.93794488645709784"/>
          <c:h val="0.8698979591836735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6469-491A-BFD5-C64AEA883AD4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469-491A-BFD5-C64AEA883AD4}"/>
              </c:ext>
            </c:extLst>
          </c:dPt>
          <c:dLbls>
            <c:numFmt formatCode="0_);\-0_);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(WEIGHT!$B$5,WEIGHT!$E$5,WEIGHT!$I$5,WEIGHT!$M$5,WEIGHT!$Q$5,WEIGHT!$U$5,WEIGHT!$Y$5,WEIGHT!$AC$5)</c:f>
              <c:strCache>
                <c:ptCount val="6"/>
                <c:pt idx="0">
                  <c:v>&lt; 50 grm</c:v>
                </c:pt>
                <c:pt idx="1">
                  <c:v>50-59 grm</c:v>
                </c:pt>
                <c:pt idx="2">
                  <c:v>60-69 grm</c:v>
                </c:pt>
                <c:pt idx="3">
                  <c:v>70-79 grm</c:v>
                </c:pt>
                <c:pt idx="4">
                  <c:v>80-89 grm</c:v>
                </c:pt>
                <c:pt idx="5">
                  <c:v>&gt; 89 grm</c:v>
                </c:pt>
              </c:strCache>
            </c:strRef>
          </c:cat>
          <c:val>
            <c:numRef>
              <c:f>(WEIGHT!$B$31,WEIGHT!$E$31,WEIGHT!$I$31,WEIGHT!$M$31,WEIGHT!$Q$31,WEIGHT!$U$31,WEIGHT!$Y$31,WEIGHT!$AC$31)</c:f>
              <c:numCache>
                <c:formatCode>General</c:formatCode>
                <c:ptCount val="8"/>
                <c:pt idx="0" formatCode="0_)">
                  <c:v>5</c:v>
                </c:pt>
                <c:pt idx="1">
                  <c:v>16</c:v>
                </c:pt>
                <c:pt idx="2">
                  <c:v>40</c:v>
                </c:pt>
                <c:pt idx="3">
                  <c:v>32</c:v>
                </c:pt>
                <c:pt idx="4">
                  <c:v>6</c:v>
                </c:pt>
                <c:pt idx="5">
                  <c:v>1</c:v>
                </c:pt>
                <c:pt idx="6">
                  <c:v>0</c:v>
                </c:pt>
                <c:pt idx="7" formatCode="0_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69-491A-BFD5-C64AEA883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682480"/>
        <c:axId val="1"/>
      </c:barChart>
      <c:catAx>
        <c:axId val="10156824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b"/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56824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234107023816736E-2"/>
          <c:y val="2.8061224489795918E-2"/>
          <c:w val="0.93794488645709784"/>
          <c:h val="0.8698979591836735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0_);\-0_);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(LENGTH!$B$5,LENGTH!$E$5,LENGTH!$I$5,LENGTH!$M$5,LENGTH!$Q$5,LENGTH!$U$5,LENGTH!$Y$5,LENGTH!$AC$5)</c:f>
              <c:strCache>
                <c:ptCount val="7"/>
                <c:pt idx="0">
                  <c:v>&lt; 150 mm</c:v>
                </c:pt>
                <c:pt idx="1">
                  <c:v>150-159 mm</c:v>
                </c:pt>
                <c:pt idx="2">
                  <c:v>160-169 mm</c:v>
                </c:pt>
                <c:pt idx="3">
                  <c:v>170-179 mm</c:v>
                </c:pt>
                <c:pt idx="4">
                  <c:v>180-189 mm</c:v>
                </c:pt>
                <c:pt idx="5">
                  <c:v>190-199 mm</c:v>
                </c:pt>
                <c:pt idx="6">
                  <c:v>&gt; 199 mm</c:v>
                </c:pt>
              </c:strCache>
            </c:strRef>
          </c:cat>
          <c:val>
            <c:numRef>
              <c:f>(LENGTH!$B$31,LENGTH!$E$31,LENGTH!$I$31,LENGTH!$M$31,LENGTH!$Q$31,LENGTH!$U$31,LENGTH!$Y$31,LENGTH!$AC$31)</c:f>
              <c:numCache>
                <c:formatCode>General</c:formatCode>
                <c:ptCount val="8"/>
                <c:pt idx="0" formatCode="0_)">
                  <c:v>3</c:v>
                </c:pt>
                <c:pt idx="1">
                  <c:v>4</c:v>
                </c:pt>
                <c:pt idx="2">
                  <c:v>28</c:v>
                </c:pt>
                <c:pt idx="3">
                  <c:v>47</c:v>
                </c:pt>
                <c:pt idx="4">
                  <c:v>14</c:v>
                </c:pt>
                <c:pt idx="5">
                  <c:v>3</c:v>
                </c:pt>
                <c:pt idx="6">
                  <c:v>1</c:v>
                </c:pt>
                <c:pt idx="7" formatCode="0_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0-44DF-9873-AA0F60A58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671328"/>
        <c:axId val="1"/>
      </c:barChart>
      <c:catAx>
        <c:axId val="10156713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b"/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567132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45720</xdr:colOff>
      <xdr:row>36</xdr:row>
      <xdr:rowOff>30480</xdr:rowOff>
    </xdr:from>
    <xdr:to>
      <xdr:col>30</xdr:col>
      <xdr:colOff>457200</xdr:colOff>
      <xdr:row>48</xdr:row>
      <xdr:rowOff>0</xdr:rowOff>
    </xdr:to>
    <xdr:graphicFrame macro="">
      <xdr:nvGraphicFramePr>
        <xdr:cNvPr id="904213" name="Chart 1">
          <a:extLst>
            <a:ext uri="{FF2B5EF4-FFF2-40B4-BE49-F238E27FC236}">
              <a16:creationId xmlns:a16="http://schemas.microsoft.com/office/drawing/2014/main" id="{1C3A1982-2298-43B6-AC54-2F7D39B78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137160</xdr:colOff>
      <xdr:row>48</xdr:row>
      <xdr:rowOff>45720</xdr:rowOff>
    </xdr:from>
    <xdr:to>
      <xdr:col>27</xdr:col>
      <xdr:colOff>312420</xdr:colOff>
      <xdr:row>50</xdr:row>
      <xdr:rowOff>236220</xdr:rowOff>
    </xdr:to>
    <xdr:pic>
      <xdr:nvPicPr>
        <xdr:cNvPr id="904214" name="Picture 1">
          <a:extLst>
            <a:ext uri="{FF2B5EF4-FFF2-40B4-BE49-F238E27FC236}">
              <a16:creationId xmlns:a16="http://schemas.microsoft.com/office/drawing/2014/main" id="{BC89F402-99F5-4C41-A26B-706B4BB97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66920" y="14859000"/>
          <a:ext cx="1424940" cy="815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30480</xdr:colOff>
      <xdr:row>35</xdr:row>
      <xdr:rowOff>106680</xdr:rowOff>
    </xdr:from>
    <xdr:to>
      <xdr:col>30</xdr:col>
      <xdr:colOff>441960</xdr:colOff>
      <xdr:row>47</xdr:row>
      <xdr:rowOff>213360</xdr:rowOff>
    </xdr:to>
    <xdr:graphicFrame macro="">
      <xdr:nvGraphicFramePr>
        <xdr:cNvPr id="909325" name="Chart 1">
          <a:extLst>
            <a:ext uri="{FF2B5EF4-FFF2-40B4-BE49-F238E27FC236}">
              <a16:creationId xmlns:a16="http://schemas.microsoft.com/office/drawing/2014/main" id="{5851E022-E4CF-45FE-9FC6-637A99F01E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137160</xdr:colOff>
      <xdr:row>48</xdr:row>
      <xdr:rowOff>0</xdr:rowOff>
    </xdr:from>
    <xdr:to>
      <xdr:col>27</xdr:col>
      <xdr:colOff>312420</xdr:colOff>
      <xdr:row>50</xdr:row>
      <xdr:rowOff>190500</xdr:rowOff>
    </xdr:to>
    <xdr:pic>
      <xdr:nvPicPr>
        <xdr:cNvPr id="909326" name="Picture 1">
          <a:extLst>
            <a:ext uri="{FF2B5EF4-FFF2-40B4-BE49-F238E27FC236}">
              <a16:creationId xmlns:a16="http://schemas.microsoft.com/office/drawing/2014/main" id="{CA21C4C0-F350-42F6-BD07-B6E41F479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66920" y="14813280"/>
          <a:ext cx="1424940" cy="815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E56"/>
  <sheetViews>
    <sheetView topLeftCell="A22" zoomScale="50" workbookViewId="0">
      <selection activeCell="A45" sqref="A45:E51"/>
    </sheetView>
  </sheetViews>
  <sheetFormatPr defaultColWidth="9.109375" defaultRowHeight="24.9" customHeight="1" x14ac:dyDescent="0.25"/>
  <cols>
    <col min="1" max="1" width="29.109375" style="1" bestFit="1" customWidth="1"/>
    <col min="2" max="12" width="9.109375" style="1"/>
    <col min="13" max="13" width="11.109375" style="1" customWidth="1"/>
    <col min="14" max="16384" width="9.109375" style="1"/>
  </cols>
  <sheetData>
    <row r="1" spans="1:31" s="125" customFormat="1" ht="24.9" customHeight="1" thickBot="1" x14ac:dyDescent="0.45">
      <c r="A1" s="124" t="s">
        <v>63</v>
      </c>
      <c r="B1" s="178" t="s">
        <v>75</v>
      </c>
      <c r="C1" s="178"/>
      <c r="D1" s="178"/>
      <c r="E1" s="176" t="s">
        <v>62</v>
      </c>
      <c r="F1" s="176"/>
      <c r="G1" s="176"/>
      <c r="H1" s="176"/>
      <c r="I1" s="178">
        <v>0</v>
      </c>
      <c r="J1" s="178"/>
      <c r="K1" s="178"/>
      <c r="L1" s="176" t="s">
        <v>61</v>
      </c>
      <c r="M1" s="176"/>
      <c r="N1" s="176"/>
      <c r="O1" s="176"/>
      <c r="P1" s="178" t="s">
        <v>60</v>
      </c>
      <c r="Q1" s="178"/>
      <c r="R1" s="178"/>
      <c r="S1" s="176" t="s">
        <v>59</v>
      </c>
      <c r="T1" s="176"/>
      <c r="U1" s="176"/>
      <c r="V1" s="178" t="s">
        <v>76</v>
      </c>
      <c r="W1" s="178"/>
      <c r="X1" s="178"/>
      <c r="Y1" s="176" t="s">
        <v>58</v>
      </c>
      <c r="Z1" s="176"/>
      <c r="AA1" s="176"/>
      <c r="AB1" s="176"/>
      <c r="AC1" s="178" t="s">
        <v>77</v>
      </c>
      <c r="AD1" s="178"/>
      <c r="AE1" s="178"/>
    </row>
    <row r="2" spans="1:31" s="125" customFormat="1" ht="24.9" customHeight="1" thickBot="1" x14ac:dyDescent="0.45">
      <c r="A2" s="124" t="s">
        <v>57</v>
      </c>
      <c r="B2" s="178"/>
      <c r="C2" s="178"/>
      <c r="D2" s="178"/>
      <c r="E2" s="176" t="s">
        <v>56</v>
      </c>
      <c r="F2" s="176"/>
      <c r="G2" s="176"/>
      <c r="H2" s="176"/>
      <c r="I2" s="178" t="s">
        <v>55</v>
      </c>
      <c r="J2" s="178"/>
      <c r="K2" s="178"/>
      <c r="L2" s="176" t="s">
        <v>54</v>
      </c>
      <c r="M2" s="176"/>
      <c r="N2" s="176"/>
      <c r="O2" s="176"/>
      <c r="P2" s="178" t="s">
        <v>53</v>
      </c>
      <c r="Q2" s="178"/>
      <c r="R2" s="178"/>
      <c r="S2" s="176" t="s">
        <v>52</v>
      </c>
      <c r="T2" s="176"/>
      <c r="U2" s="176"/>
      <c r="V2" s="178"/>
      <c r="W2" s="178"/>
      <c r="X2" s="178"/>
      <c r="Y2" s="176" t="s">
        <v>51</v>
      </c>
      <c r="Z2" s="176"/>
      <c r="AA2" s="176"/>
      <c r="AB2" s="176"/>
      <c r="AC2" s="178" t="s">
        <v>50</v>
      </c>
      <c r="AD2" s="178"/>
      <c r="AE2" s="178"/>
    </row>
    <row r="3" spans="1:31" s="125" customFormat="1" ht="24.9" customHeight="1" thickBot="1" x14ac:dyDescent="0.45">
      <c r="A3" s="126" t="s">
        <v>49</v>
      </c>
      <c r="B3" s="179" t="s">
        <v>48</v>
      </c>
      <c r="C3" s="179"/>
      <c r="D3" s="179"/>
      <c r="E3" s="177" t="s">
        <v>47</v>
      </c>
      <c r="F3" s="177"/>
      <c r="G3" s="177"/>
      <c r="H3" s="177"/>
      <c r="I3" s="179" t="s">
        <v>46</v>
      </c>
      <c r="J3" s="179"/>
      <c r="K3" s="179"/>
      <c r="L3" s="177" t="s">
        <v>45</v>
      </c>
      <c r="M3" s="177"/>
      <c r="N3" s="177"/>
      <c r="O3" s="177"/>
      <c r="P3" s="179" t="s">
        <v>44</v>
      </c>
      <c r="Q3" s="179"/>
      <c r="R3" s="179"/>
      <c r="S3" s="177" t="s">
        <v>43</v>
      </c>
      <c r="T3" s="177"/>
      <c r="U3" s="177"/>
      <c r="V3" s="179" t="s">
        <v>42</v>
      </c>
      <c r="W3" s="179"/>
      <c r="X3" s="179"/>
      <c r="Y3" s="177" t="s">
        <v>41</v>
      </c>
      <c r="Z3" s="177"/>
      <c r="AA3" s="177"/>
      <c r="AB3" s="177"/>
      <c r="AC3" s="179">
        <v>1</v>
      </c>
      <c r="AD3" s="179"/>
      <c r="AE3" s="179"/>
    </row>
    <row r="4" spans="1:31" ht="25.2" thickBot="1" x14ac:dyDescent="0.45">
      <c r="A4" s="117"/>
      <c r="B4" s="113"/>
      <c r="C4" s="113"/>
      <c r="D4" s="113"/>
      <c r="E4" s="114"/>
      <c r="F4" s="114"/>
      <c r="G4" s="114"/>
      <c r="H4" s="114"/>
      <c r="I4" s="113"/>
      <c r="J4" s="113"/>
      <c r="K4" s="113"/>
      <c r="L4" s="116"/>
      <c r="M4" s="116"/>
      <c r="N4" s="116"/>
      <c r="O4" s="116"/>
      <c r="P4" s="115"/>
      <c r="Q4" s="115"/>
      <c r="R4" s="115"/>
      <c r="S4" s="114"/>
      <c r="T4" s="114"/>
      <c r="U4" s="114"/>
      <c r="V4" s="113"/>
      <c r="W4" s="113"/>
      <c r="X4" s="113"/>
      <c r="Y4" s="114"/>
      <c r="Z4" s="114"/>
      <c r="AA4" s="114"/>
      <c r="AB4" s="114"/>
      <c r="AC4" s="113"/>
      <c r="AD4" s="113"/>
      <c r="AE4" s="112"/>
    </row>
    <row r="5" spans="1:31" ht="23.4" thickBot="1" x14ac:dyDescent="0.45">
      <c r="A5" s="111" t="s">
        <v>40</v>
      </c>
      <c r="B5" s="171" t="s">
        <v>39</v>
      </c>
      <c r="C5" s="172"/>
      <c r="D5" s="173"/>
      <c r="E5" s="171" t="s">
        <v>38</v>
      </c>
      <c r="F5" s="172"/>
      <c r="G5" s="172"/>
      <c r="H5" s="173"/>
      <c r="I5" s="171" t="s">
        <v>37</v>
      </c>
      <c r="J5" s="172"/>
      <c r="K5" s="172"/>
      <c r="L5" s="173"/>
      <c r="M5" s="171" t="s">
        <v>36</v>
      </c>
      <c r="N5" s="172"/>
      <c r="O5" s="172"/>
      <c r="P5" s="173"/>
      <c r="Q5" s="171" t="s">
        <v>35</v>
      </c>
      <c r="R5" s="172"/>
      <c r="S5" s="172"/>
      <c r="T5" s="173"/>
      <c r="U5" s="171" t="s">
        <v>34</v>
      </c>
      <c r="V5" s="172"/>
      <c r="W5" s="172"/>
      <c r="X5" s="173"/>
      <c r="Y5" s="171"/>
      <c r="Z5" s="172"/>
      <c r="AA5" s="172"/>
      <c r="AB5" s="173"/>
      <c r="AC5" s="171"/>
      <c r="AD5" s="172"/>
      <c r="AE5" s="173"/>
    </row>
    <row r="6" spans="1:31" ht="24.9" customHeight="1" x14ac:dyDescent="0.4">
      <c r="A6" s="110">
        <v>1</v>
      </c>
      <c r="B6" s="107">
        <v>41</v>
      </c>
      <c r="C6" s="102"/>
      <c r="D6" s="109"/>
      <c r="E6" s="107">
        <v>50</v>
      </c>
      <c r="F6" s="105"/>
      <c r="G6" s="105"/>
      <c r="H6" s="108"/>
      <c r="I6" s="105">
        <v>60</v>
      </c>
      <c r="J6" s="104">
        <v>66</v>
      </c>
      <c r="K6" s="104"/>
      <c r="L6" s="104"/>
      <c r="M6" s="107">
        <v>70</v>
      </c>
      <c r="N6" s="105">
        <v>77</v>
      </c>
      <c r="O6" s="105"/>
      <c r="P6" s="106"/>
      <c r="Q6" s="105">
        <v>80</v>
      </c>
      <c r="R6" s="104"/>
      <c r="S6" s="104"/>
      <c r="T6" s="106"/>
      <c r="U6" s="105">
        <v>95</v>
      </c>
      <c r="V6" s="104"/>
      <c r="W6" s="104"/>
      <c r="X6" s="101"/>
      <c r="Y6" s="105"/>
      <c r="Z6" s="104"/>
      <c r="AA6" s="104"/>
      <c r="AB6" s="101"/>
      <c r="AC6" s="103"/>
      <c r="AD6" s="102"/>
      <c r="AE6" s="101"/>
    </row>
    <row r="7" spans="1:31" ht="24.9" customHeight="1" x14ac:dyDescent="0.4">
      <c r="A7" s="70">
        <v>2</v>
      </c>
      <c r="B7" s="86">
        <v>42</v>
      </c>
      <c r="C7" s="85"/>
      <c r="D7" s="96"/>
      <c r="E7" s="94">
        <v>51</v>
      </c>
      <c r="F7" s="92"/>
      <c r="G7" s="92"/>
      <c r="H7" s="90"/>
      <c r="I7" s="92">
        <v>60</v>
      </c>
      <c r="J7" s="91">
        <v>66</v>
      </c>
      <c r="K7" s="91"/>
      <c r="L7" s="91"/>
      <c r="M7" s="94">
        <v>70</v>
      </c>
      <c r="N7" s="92">
        <v>77</v>
      </c>
      <c r="O7" s="92"/>
      <c r="P7" s="93"/>
      <c r="Q7" s="92">
        <v>81</v>
      </c>
      <c r="R7" s="91"/>
      <c r="S7" s="91"/>
      <c r="T7" s="90"/>
      <c r="U7" s="100"/>
      <c r="V7" s="100"/>
      <c r="W7" s="88"/>
      <c r="X7" s="87"/>
      <c r="Y7" s="91"/>
      <c r="Z7" s="91"/>
      <c r="AA7" s="92"/>
      <c r="AB7" s="87"/>
      <c r="AC7" s="100"/>
      <c r="AD7" s="88"/>
      <c r="AE7" s="87"/>
    </row>
    <row r="8" spans="1:31" ht="24.9" customHeight="1" x14ac:dyDescent="0.4">
      <c r="A8" s="70">
        <v>3</v>
      </c>
      <c r="B8" s="86">
        <v>44</v>
      </c>
      <c r="C8" s="85"/>
      <c r="D8" s="96"/>
      <c r="E8" s="94">
        <v>52</v>
      </c>
      <c r="F8" s="92"/>
      <c r="G8" s="92"/>
      <c r="H8" s="90"/>
      <c r="I8" s="92">
        <v>61</v>
      </c>
      <c r="J8" s="91">
        <v>66</v>
      </c>
      <c r="K8" s="91"/>
      <c r="L8" s="91"/>
      <c r="M8" s="94">
        <v>70</v>
      </c>
      <c r="N8" s="92">
        <v>77</v>
      </c>
      <c r="O8" s="92"/>
      <c r="P8" s="93"/>
      <c r="Q8" s="92">
        <v>84</v>
      </c>
      <c r="R8" s="91"/>
      <c r="S8" s="91"/>
      <c r="T8" s="90"/>
      <c r="U8" s="100"/>
      <c r="V8" s="100"/>
      <c r="W8" s="88"/>
      <c r="X8" s="87"/>
      <c r="Y8" s="91"/>
      <c r="Z8" s="91"/>
      <c r="AA8" s="92"/>
      <c r="AB8" s="87"/>
      <c r="AC8" s="91"/>
      <c r="AD8" s="92"/>
      <c r="AE8" s="87"/>
    </row>
    <row r="9" spans="1:31" ht="24.9" customHeight="1" x14ac:dyDescent="0.4">
      <c r="A9" s="70">
        <v>4</v>
      </c>
      <c r="B9" s="86">
        <v>48</v>
      </c>
      <c r="C9" s="85"/>
      <c r="D9" s="96"/>
      <c r="E9" s="94">
        <v>53</v>
      </c>
      <c r="F9" s="92"/>
      <c r="G9" s="92"/>
      <c r="H9" s="90"/>
      <c r="I9" s="92">
        <v>61</v>
      </c>
      <c r="J9" s="91">
        <v>67</v>
      </c>
      <c r="K9" s="91"/>
      <c r="L9" s="91"/>
      <c r="M9" s="94">
        <v>70</v>
      </c>
      <c r="N9" s="92">
        <v>78</v>
      </c>
      <c r="O9" s="92"/>
      <c r="P9" s="93"/>
      <c r="Q9" s="92">
        <v>84</v>
      </c>
      <c r="R9" s="91"/>
      <c r="S9" s="91"/>
      <c r="T9" s="90"/>
      <c r="U9" s="100"/>
      <c r="V9" s="100"/>
      <c r="W9" s="88"/>
      <c r="X9" s="87"/>
      <c r="Y9" s="91"/>
      <c r="Z9" s="91"/>
      <c r="AA9" s="92"/>
      <c r="AB9" s="87"/>
      <c r="AC9" s="91"/>
      <c r="AD9" s="92"/>
      <c r="AE9" s="87"/>
    </row>
    <row r="10" spans="1:31" ht="24.9" customHeight="1" x14ac:dyDescent="0.4">
      <c r="A10" s="70">
        <v>5</v>
      </c>
      <c r="B10" s="86">
        <v>48</v>
      </c>
      <c r="C10" s="85"/>
      <c r="D10" s="96"/>
      <c r="E10" s="94">
        <v>54</v>
      </c>
      <c r="F10" s="92"/>
      <c r="G10" s="92"/>
      <c r="H10" s="90"/>
      <c r="I10" s="92">
        <v>61</v>
      </c>
      <c r="J10" s="91">
        <v>67</v>
      </c>
      <c r="K10" s="91"/>
      <c r="L10" s="91"/>
      <c r="M10" s="94">
        <v>70</v>
      </c>
      <c r="N10" s="92">
        <v>78</v>
      </c>
      <c r="O10" s="92"/>
      <c r="P10" s="93"/>
      <c r="Q10" s="92">
        <v>86</v>
      </c>
      <c r="R10" s="91"/>
      <c r="S10" s="91"/>
      <c r="T10" s="90"/>
      <c r="U10" s="100"/>
      <c r="V10" s="100"/>
      <c r="W10" s="88"/>
      <c r="X10" s="87"/>
      <c r="Y10" s="100"/>
      <c r="Z10" s="100"/>
      <c r="AA10" s="88"/>
      <c r="AB10" s="87"/>
      <c r="AC10" s="89"/>
      <c r="AD10" s="88"/>
      <c r="AE10" s="87"/>
    </row>
    <row r="11" spans="1:31" ht="24.9" customHeight="1" x14ac:dyDescent="0.4">
      <c r="A11" s="70">
        <v>6</v>
      </c>
      <c r="B11" s="86"/>
      <c r="C11" s="85"/>
      <c r="D11" s="96"/>
      <c r="E11" s="94">
        <v>55</v>
      </c>
      <c r="F11" s="92"/>
      <c r="G11" s="92"/>
      <c r="H11" s="90"/>
      <c r="I11" s="92">
        <v>61</v>
      </c>
      <c r="J11" s="91">
        <v>67</v>
      </c>
      <c r="K11" s="91"/>
      <c r="L11" s="91"/>
      <c r="M11" s="94">
        <v>70</v>
      </c>
      <c r="N11" s="92">
        <v>79</v>
      </c>
      <c r="O11" s="92"/>
      <c r="P11" s="93"/>
      <c r="Q11" s="92">
        <v>89</v>
      </c>
      <c r="R11" s="91"/>
      <c r="S11" s="91"/>
      <c r="T11" s="90"/>
      <c r="U11" s="89"/>
      <c r="V11" s="88"/>
      <c r="W11" s="88"/>
      <c r="X11" s="87"/>
      <c r="Y11" s="89"/>
      <c r="Z11" s="100"/>
      <c r="AA11" s="88"/>
      <c r="AB11" s="87"/>
      <c r="AC11" s="97"/>
      <c r="AD11" s="92"/>
      <c r="AE11" s="87"/>
    </row>
    <row r="12" spans="1:31" ht="24.9" customHeight="1" x14ac:dyDescent="0.4">
      <c r="A12" s="70">
        <v>7</v>
      </c>
      <c r="B12" s="86"/>
      <c r="C12" s="85"/>
      <c r="D12" s="96"/>
      <c r="E12" s="94">
        <v>55</v>
      </c>
      <c r="F12" s="92"/>
      <c r="G12" s="92"/>
      <c r="H12" s="90"/>
      <c r="I12" s="92">
        <v>62</v>
      </c>
      <c r="J12" s="91">
        <v>68</v>
      </c>
      <c r="K12" s="91"/>
      <c r="L12" s="91"/>
      <c r="M12" s="94">
        <v>70</v>
      </c>
      <c r="N12" s="92">
        <v>79</v>
      </c>
      <c r="O12" s="92"/>
      <c r="P12" s="93"/>
      <c r="Q12" s="92"/>
      <c r="R12" s="91"/>
      <c r="S12" s="91"/>
      <c r="T12" s="90"/>
      <c r="U12" s="89"/>
      <c r="V12" s="88"/>
      <c r="W12" s="88"/>
      <c r="X12" s="87"/>
      <c r="Y12" s="86"/>
      <c r="Z12" s="99"/>
      <c r="AA12" s="75"/>
      <c r="AB12" s="87"/>
      <c r="AC12" s="89"/>
      <c r="AD12" s="88"/>
      <c r="AE12" s="87"/>
    </row>
    <row r="13" spans="1:31" ht="24.9" customHeight="1" x14ac:dyDescent="0.4">
      <c r="A13" s="70">
        <v>8</v>
      </c>
      <c r="B13" s="86"/>
      <c r="C13" s="85"/>
      <c r="D13" s="96"/>
      <c r="E13" s="94">
        <v>55</v>
      </c>
      <c r="F13" s="92"/>
      <c r="G13" s="92"/>
      <c r="H13" s="90"/>
      <c r="I13" s="92">
        <v>62</v>
      </c>
      <c r="J13" s="91">
        <v>68</v>
      </c>
      <c r="K13" s="91"/>
      <c r="L13" s="91"/>
      <c r="M13" s="94">
        <v>71</v>
      </c>
      <c r="N13" s="92"/>
      <c r="O13" s="92"/>
      <c r="P13" s="93"/>
      <c r="Q13" s="92"/>
      <c r="R13" s="91"/>
      <c r="S13" s="91"/>
      <c r="T13" s="90"/>
      <c r="U13" s="97"/>
      <c r="V13" s="92"/>
      <c r="W13" s="92"/>
      <c r="X13" s="87"/>
      <c r="Y13" s="97"/>
      <c r="Z13" s="92"/>
      <c r="AA13" s="92"/>
      <c r="AB13" s="87"/>
      <c r="AC13" s="86"/>
      <c r="AD13" s="98"/>
      <c r="AE13" s="84"/>
    </row>
    <row r="14" spans="1:31" ht="24.9" customHeight="1" x14ac:dyDescent="0.4">
      <c r="A14" s="70">
        <v>9</v>
      </c>
      <c r="B14" s="86"/>
      <c r="C14" s="85"/>
      <c r="D14" s="96"/>
      <c r="E14" s="94">
        <v>57</v>
      </c>
      <c r="F14" s="92"/>
      <c r="G14" s="92"/>
      <c r="H14" s="90"/>
      <c r="I14" s="92">
        <v>63</v>
      </c>
      <c r="J14" s="91">
        <v>68</v>
      </c>
      <c r="K14" s="91"/>
      <c r="L14" s="91"/>
      <c r="M14" s="94">
        <v>71</v>
      </c>
      <c r="N14" s="92"/>
      <c r="O14" s="92"/>
      <c r="P14" s="93"/>
      <c r="Q14" s="92"/>
      <c r="R14" s="91"/>
      <c r="S14" s="91"/>
      <c r="T14" s="93"/>
      <c r="U14" s="89"/>
      <c r="V14" s="88"/>
      <c r="W14" s="88"/>
      <c r="X14" s="87"/>
      <c r="Y14" s="89"/>
      <c r="Z14" s="88"/>
      <c r="AA14" s="88"/>
      <c r="AB14" s="87"/>
      <c r="AC14" s="86"/>
      <c r="AD14" s="85"/>
      <c r="AE14" s="84"/>
    </row>
    <row r="15" spans="1:31" ht="24.9" customHeight="1" x14ac:dyDescent="0.4">
      <c r="A15" s="70">
        <v>10</v>
      </c>
      <c r="B15" s="86"/>
      <c r="C15" s="85"/>
      <c r="D15" s="96"/>
      <c r="E15" s="94">
        <v>57</v>
      </c>
      <c r="F15" s="92"/>
      <c r="G15" s="92"/>
      <c r="H15" s="90"/>
      <c r="I15" s="92">
        <v>63</v>
      </c>
      <c r="J15" s="91">
        <v>68</v>
      </c>
      <c r="K15" s="91"/>
      <c r="L15" s="91"/>
      <c r="M15" s="94">
        <v>72</v>
      </c>
      <c r="N15" s="92"/>
      <c r="O15" s="92"/>
      <c r="P15" s="93"/>
      <c r="Q15" s="92"/>
      <c r="R15" s="91"/>
      <c r="S15" s="91"/>
      <c r="T15" s="90"/>
      <c r="U15" s="97"/>
      <c r="V15" s="92"/>
      <c r="W15" s="92"/>
      <c r="X15" s="87"/>
      <c r="Y15" s="89"/>
      <c r="Z15" s="88"/>
      <c r="AA15" s="88"/>
      <c r="AB15" s="87"/>
      <c r="AC15" s="86"/>
      <c r="AD15" s="85"/>
      <c r="AE15" s="84"/>
    </row>
    <row r="16" spans="1:31" ht="24.9" customHeight="1" x14ac:dyDescent="0.4">
      <c r="A16" s="70">
        <v>11</v>
      </c>
      <c r="B16" s="86"/>
      <c r="C16" s="85"/>
      <c r="D16" s="96"/>
      <c r="E16" s="94">
        <v>57</v>
      </c>
      <c r="F16" s="92"/>
      <c r="G16" s="92"/>
      <c r="H16" s="90"/>
      <c r="I16" s="92">
        <v>63</v>
      </c>
      <c r="J16" s="91">
        <v>69</v>
      </c>
      <c r="K16" s="91"/>
      <c r="L16" s="91"/>
      <c r="M16" s="94">
        <v>72</v>
      </c>
      <c r="N16" s="92"/>
      <c r="O16" s="92"/>
      <c r="P16" s="93"/>
      <c r="Q16" s="92"/>
      <c r="R16" s="91"/>
      <c r="S16" s="91"/>
      <c r="T16" s="90"/>
      <c r="U16" s="89"/>
      <c r="V16" s="88"/>
      <c r="W16" s="88"/>
      <c r="X16" s="87"/>
      <c r="Y16" s="89"/>
      <c r="Z16" s="88"/>
      <c r="AA16" s="88"/>
      <c r="AB16" s="87"/>
      <c r="AC16" s="86"/>
      <c r="AD16" s="85"/>
      <c r="AE16" s="84"/>
    </row>
    <row r="17" spans="1:31" ht="24.9" customHeight="1" x14ac:dyDescent="0.4">
      <c r="A17" s="70">
        <v>12</v>
      </c>
      <c r="B17" s="86"/>
      <c r="C17" s="85"/>
      <c r="D17" s="96"/>
      <c r="E17" s="95">
        <v>57</v>
      </c>
      <c r="F17" s="88"/>
      <c r="G17" s="88"/>
      <c r="H17" s="90"/>
      <c r="I17" s="92">
        <v>63</v>
      </c>
      <c r="J17" s="91">
        <v>69</v>
      </c>
      <c r="K17" s="91"/>
      <c r="L17" s="91"/>
      <c r="M17" s="94">
        <v>73</v>
      </c>
      <c r="N17" s="92"/>
      <c r="O17" s="92"/>
      <c r="P17" s="93"/>
      <c r="Q17" s="92"/>
      <c r="R17" s="91"/>
      <c r="S17" s="91"/>
      <c r="T17" s="90"/>
      <c r="U17" s="89"/>
      <c r="V17" s="88"/>
      <c r="W17" s="88"/>
      <c r="X17" s="87"/>
      <c r="Y17" s="89"/>
      <c r="Z17" s="88"/>
      <c r="AA17" s="88"/>
      <c r="AB17" s="87"/>
      <c r="AC17" s="86"/>
      <c r="AD17" s="85"/>
      <c r="AE17" s="84"/>
    </row>
    <row r="18" spans="1:31" ht="24.9" customHeight="1" x14ac:dyDescent="0.4">
      <c r="A18" s="70">
        <v>13</v>
      </c>
      <c r="B18" s="86"/>
      <c r="C18" s="85"/>
      <c r="D18" s="96"/>
      <c r="E18" s="95">
        <v>57</v>
      </c>
      <c r="F18" s="88"/>
      <c r="G18" s="88"/>
      <c r="H18" s="90"/>
      <c r="I18" s="92">
        <v>64</v>
      </c>
      <c r="J18" s="91">
        <v>69</v>
      </c>
      <c r="K18" s="91"/>
      <c r="L18" s="91"/>
      <c r="M18" s="94">
        <v>73</v>
      </c>
      <c r="N18" s="92"/>
      <c r="O18" s="92"/>
      <c r="P18" s="93"/>
      <c r="Q18" s="92"/>
      <c r="R18" s="91"/>
      <c r="S18" s="91"/>
      <c r="T18" s="90"/>
      <c r="U18" s="89"/>
      <c r="V18" s="88"/>
      <c r="W18" s="88"/>
      <c r="X18" s="87"/>
      <c r="Y18" s="89"/>
      <c r="Z18" s="88"/>
      <c r="AA18" s="88"/>
      <c r="AB18" s="87"/>
      <c r="AC18" s="86"/>
      <c r="AD18" s="85"/>
      <c r="AE18" s="84"/>
    </row>
    <row r="19" spans="1:31" ht="24.9" customHeight="1" x14ac:dyDescent="0.4">
      <c r="A19" s="70">
        <v>14</v>
      </c>
      <c r="B19" s="86"/>
      <c r="C19" s="85"/>
      <c r="D19" s="96"/>
      <c r="E19" s="95">
        <v>58</v>
      </c>
      <c r="F19" s="88"/>
      <c r="G19" s="88"/>
      <c r="H19" s="90"/>
      <c r="I19" s="92">
        <v>64</v>
      </c>
      <c r="J19" s="91">
        <v>69</v>
      </c>
      <c r="K19" s="91"/>
      <c r="L19" s="91"/>
      <c r="M19" s="94">
        <v>73</v>
      </c>
      <c r="N19" s="92"/>
      <c r="O19" s="92"/>
      <c r="P19" s="93"/>
      <c r="Q19" s="92"/>
      <c r="R19" s="91"/>
      <c r="S19" s="91"/>
      <c r="T19" s="90"/>
      <c r="U19" s="89"/>
      <c r="V19" s="88"/>
      <c r="W19" s="88"/>
      <c r="X19" s="87"/>
      <c r="Y19" s="89"/>
      <c r="Z19" s="88"/>
      <c r="AA19" s="88"/>
      <c r="AB19" s="87"/>
      <c r="AC19" s="86"/>
      <c r="AD19" s="85"/>
      <c r="AE19" s="84"/>
    </row>
    <row r="20" spans="1:31" ht="24.9" customHeight="1" x14ac:dyDescent="0.4">
      <c r="A20" s="70">
        <v>15</v>
      </c>
      <c r="B20" s="86"/>
      <c r="C20" s="85"/>
      <c r="D20" s="96"/>
      <c r="E20" s="95">
        <v>58</v>
      </c>
      <c r="F20" s="88"/>
      <c r="G20" s="88"/>
      <c r="H20" s="90"/>
      <c r="I20" s="92">
        <v>64</v>
      </c>
      <c r="J20" s="91">
        <v>69</v>
      </c>
      <c r="K20" s="91"/>
      <c r="L20" s="91"/>
      <c r="M20" s="94">
        <v>73</v>
      </c>
      <c r="N20" s="92"/>
      <c r="O20" s="92"/>
      <c r="P20" s="93"/>
      <c r="Q20" s="92"/>
      <c r="R20" s="91"/>
      <c r="S20" s="91"/>
      <c r="T20" s="93"/>
      <c r="U20" s="89"/>
      <c r="V20" s="88"/>
      <c r="W20" s="88"/>
      <c r="X20" s="87"/>
      <c r="Y20" s="89"/>
      <c r="Z20" s="88"/>
      <c r="AA20" s="88"/>
      <c r="AB20" s="87"/>
      <c r="AC20" s="86"/>
      <c r="AD20" s="85"/>
      <c r="AE20" s="84"/>
    </row>
    <row r="21" spans="1:31" ht="24.9" customHeight="1" x14ac:dyDescent="0.4">
      <c r="A21" s="70">
        <v>16</v>
      </c>
      <c r="B21" s="86"/>
      <c r="C21" s="85"/>
      <c r="D21" s="96"/>
      <c r="E21" s="95">
        <v>59</v>
      </c>
      <c r="F21" s="88"/>
      <c r="G21" s="88"/>
      <c r="H21" s="90"/>
      <c r="I21" s="92">
        <v>64</v>
      </c>
      <c r="J21" s="91"/>
      <c r="K21" s="91"/>
      <c r="L21" s="91"/>
      <c r="M21" s="94">
        <v>74</v>
      </c>
      <c r="N21" s="92"/>
      <c r="O21" s="92"/>
      <c r="P21" s="93"/>
      <c r="Q21" s="92"/>
      <c r="R21" s="91"/>
      <c r="S21" s="91"/>
      <c r="T21" s="90"/>
      <c r="U21" s="97"/>
      <c r="V21" s="92"/>
      <c r="W21" s="92"/>
      <c r="X21" s="87"/>
      <c r="Y21" s="89"/>
      <c r="Z21" s="88"/>
      <c r="AA21" s="88"/>
      <c r="AB21" s="87"/>
      <c r="AC21" s="86"/>
      <c r="AD21" s="85"/>
      <c r="AE21" s="84"/>
    </row>
    <row r="22" spans="1:31" ht="24.9" customHeight="1" x14ac:dyDescent="0.4">
      <c r="A22" s="70">
        <v>17</v>
      </c>
      <c r="B22" s="86"/>
      <c r="C22" s="85"/>
      <c r="D22" s="96"/>
      <c r="E22" s="95"/>
      <c r="F22" s="88"/>
      <c r="G22" s="88"/>
      <c r="H22" s="90"/>
      <c r="I22" s="92">
        <v>64</v>
      </c>
      <c r="J22" s="91"/>
      <c r="K22" s="91"/>
      <c r="L22" s="91"/>
      <c r="M22" s="94">
        <v>74</v>
      </c>
      <c r="N22" s="92"/>
      <c r="O22" s="92"/>
      <c r="P22" s="93"/>
      <c r="Q22" s="92"/>
      <c r="R22" s="91"/>
      <c r="S22" s="91"/>
      <c r="T22" s="90"/>
      <c r="U22" s="89"/>
      <c r="V22" s="88"/>
      <c r="W22" s="88"/>
      <c r="X22" s="87"/>
      <c r="Y22" s="89"/>
      <c r="Z22" s="88"/>
      <c r="AA22" s="88"/>
      <c r="AB22" s="87"/>
      <c r="AC22" s="86"/>
      <c r="AD22" s="85"/>
      <c r="AE22" s="84"/>
    </row>
    <row r="23" spans="1:31" ht="24.9" customHeight="1" x14ac:dyDescent="0.4">
      <c r="A23" s="70">
        <v>18</v>
      </c>
      <c r="B23" s="86"/>
      <c r="C23" s="85"/>
      <c r="D23" s="96"/>
      <c r="E23" s="95"/>
      <c r="F23" s="88"/>
      <c r="G23" s="88"/>
      <c r="H23" s="90"/>
      <c r="I23" s="92">
        <v>65</v>
      </c>
      <c r="J23" s="91"/>
      <c r="K23" s="91"/>
      <c r="L23" s="91"/>
      <c r="M23" s="94">
        <v>75</v>
      </c>
      <c r="N23" s="92"/>
      <c r="O23" s="92"/>
      <c r="P23" s="93"/>
      <c r="Q23" s="92"/>
      <c r="R23" s="91"/>
      <c r="S23" s="91"/>
      <c r="T23" s="90"/>
      <c r="U23" s="89"/>
      <c r="V23" s="88"/>
      <c r="W23" s="88"/>
      <c r="X23" s="87"/>
      <c r="Y23" s="89"/>
      <c r="Z23" s="88"/>
      <c r="AA23" s="88"/>
      <c r="AB23" s="87"/>
      <c r="AC23" s="86"/>
      <c r="AD23" s="85"/>
      <c r="AE23" s="84"/>
    </row>
    <row r="24" spans="1:31" ht="24.9" customHeight="1" x14ac:dyDescent="0.4">
      <c r="A24" s="70">
        <v>19</v>
      </c>
      <c r="B24" s="86"/>
      <c r="C24" s="85"/>
      <c r="D24" s="96"/>
      <c r="E24" s="95"/>
      <c r="F24" s="88"/>
      <c r="G24" s="88"/>
      <c r="H24" s="90"/>
      <c r="I24" s="92">
        <v>65</v>
      </c>
      <c r="J24" s="91"/>
      <c r="K24" s="91"/>
      <c r="L24" s="91"/>
      <c r="M24" s="94">
        <v>75</v>
      </c>
      <c r="N24" s="92"/>
      <c r="O24" s="92"/>
      <c r="P24" s="93"/>
      <c r="Q24" s="92"/>
      <c r="R24" s="91"/>
      <c r="S24" s="91"/>
      <c r="T24" s="90"/>
      <c r="U24" s="89"/>
      <c r="V24" s="88"/>
      <c r="W24" s="88"/>
      <c r="X24" s="87"/>
      <c r="Y24" s="89"/>
      <c r="Z24" s="88"/>
      <c r="AA24" s="88"/>
      <c r="AB24" s="87"/>
      <c r="AC24" s="86"/>
      <c r="AD24" s="85"/>
      <c r="AE24" s="84"/>
    </row>
    <row r="25" spans="1:31" ht="24.9" customHeight="1" x14ac:dyDescent="0.4">
      <c r="A25" s="70">
        <v>20</v>
      </c>
      <c r="B25" s="86"/>
      <c r="C25" s="85"/>
      <c r="D25" s="96"/>
      <c r="E25" s="95"/>
      <c r="F25" s="88"/>
      <c r="G25" s="88"/>
      <c r="H25" s="90"/>
      <c r="I25" s="92">
        <v>65</v>
      </c>
      <c r="J25" s="91"/>
      <c r="K25" s="91"/>
      <c r="L25" s="91"/>
      <c r="M25" s="94">
        <v>75</v>
      </c>
      <c r="N25" s="92"/>
      <c r="O25" s="92"/>
      <c r="P25" s="93"/>
      <c r="Q25" s="92"/>
      <c r="R25" s="91"/>
      <c r="S25" s="91"/>
      <c r="T25" s="90"/>
      <c r="U25" s="89"/>
      <c r="V25" s="88"/>
      <c r="W25" s="88"/>
      <c r="X25" s="87"/>
      <c r="Y25" s="89"/>
      <c r="Z25" s="88"/>
      <c r="AA25" s="88"/>
      <c r="AB25" s="87"/>
      <c r="AC25" s="86"/>
      <c r="AD25" s="85"/>
      <c r="AE25" s="84"/>
    </row>
    <row r="26" spans="1:31" ht="24.9" customHeight="1" x14ac:dyDescent="0.4">
      <c r="A26" s="70">
        <v>21</v>
      </c>
      <c r="B26" s="86"/>
      <c r="C26" s="85"/>
      <c r="D26" s="96"/>
      <c r="E26" s="95"/>
      <c r="F26" s="88"/>
      <c r="G26" s="88"/>
      <c r="H26" s="90"/>
      <c r="I26" s="92">
        <v>65</v>
      </c>
      <c r="J26" s="91"/>
      <c r="K26" s="91"/>
      <c r="L26" s="91"/>
      <c r="M26" s="94">
        <v>75</v>
      </c>
      <c r="N26" s="92"/>
      <c r="O26" s="92"/>
      <c r="P26" s="93"/>
      <c r="Q26" s="92"/>
      <c r="R26" s="91"/>
      <c r="S26" s="91"/>
      <c r="T26" s="90"/>
      <c r="U26" s="97"/>
      <c r="V26" s="92"/>
      <c r="W26" s="92"/>
      <c r="X26" s="87"/>
      <c r="Y26" s="89"/>
      <c r="Z26" s="88"/>
      <c r="AA26" s="88"/>
      <c r="AB26" s="87"/>
      <c r="AC26" s="86"/>
      <c r="AD26" s="85"/>
      <c r="AE26" s="84"/>
    </row>
    <row r="27" spans="1:31" ht="24.9" customHeight="1" x14ac:dyDescent="0.4">
      <c r="A27" s="70">
        <v>22</v>
      </c>
      <c r="B27" s="86"/>
      <c r="C27" s="85"/>
      <c r="D27" s="96"/>
      <c r="E27" s="95"/>
      <c r="F27" s="88"/>
      <c r="G27" s="88"/>
      <c r="H27" s="90"/>
      <c r="I27" s="92">
        <v>65</v>
      </c>
      <c r="J27" s="91"/>
      <c r="K27" s="91"/>
      <c r="L27" s="91"/>
      <c r="M27" s="94">
        <v>76</v>
      </c>
      <c r="N27" s="92"/>
      <c r="O27" s="92"/>
      <c r="P27" s="93"/>
      <c r="Q27" s="92"/>
      <c r="R27" s="91"/>
      <c r="S27" s="91"/>
      <c r="T27" s="90"/>
      <c r="U27" s="89"/>
      <c r="V27" s="88"/>
      <c r="W27" s="88"/>
      <c r="X27" s="87"/>
      <c r="Y27" s="89"/>
      <c r="Z27" s="88"/>
      <c r="AA27" s="88"/>
      <c r="AB27" s="87"/>
      <c r="AC27" s="86"/>
      <c r="AD27" s="85"/>
      <c r="AE27" s="84"/>
    </row>
    <row r="28" spans="1:31" ht="24.9" customHeight="1" x14ac:dyDescent="0.4">
      <c r="A28" s="70">
        <v>23</v>
      </c>
      <c r="B28" s="86"/>
      <c r="C28" s="85"/>
      <c r="D28" s="96"/>
      <c r="E28" s="95"/>
      <c r="F28" s="88"/>
      <c r="G28" s="88"/>
      <c r="H28" s="90"/>
      <c r="I28" s="92">
        <v>65</v>
      </c>
      <c r="J28" s="91"/>
      <c r="K28" s="91"/>
      <c r="L28" s="91"/>
      <c r="M28" s="94">
        <v>76</v>
      </c>
      <c r="N28" s="92"/>
      <c r="O28" s="92"/>
      <c r="P28" s="93"/>
      <c r="Q28" s="92"/>
      <c r="R28" s="91"/>
      <c r="S28" s="91"/>
      <c r="T28" s="90"/>
      <c r="U28" s="89"/>
      <c r="V28" s="88"/>
      <c r="W28" s="88"/>
      <c r="X28" s="87"/>
      <c r="Y28" s="89"/>
      <c r="Z28" s="88"/>
      <c r="AA28" s="88"/>
      <c r="AB28" s="87"/>
      <c r="AC28" s="86"/>
      <c r="AD28" s="85"/>
      <c r="AE28" s="84"/>
    </row>
    <row r="29" spans="1:31" ht="24.9" customHeight="1" x14ac:dyDescent="0.4">
      <c r="A29" s="70">
        <v>24</v>
      </c>
      <c r="B29" s="73"/>
      <c r="C29" s="72"/>
      <c r="D29" s="83"/>
      <c r="E29" s="82"/>
      <c r="F29" s="75"/>
      <c r="G29" s="75"/>
      <c r="H29" s="77"/>
      <c r="I29" s="79">
        <v>65</v>
      </c>
      <c r="J29" s="78"/>
      <c r="K29" s="78"/>
      <c r="L29" s="78"/>
      <c r="M29" s="81">
        <v>76</v>
      </c>
      <c r="N29" s="79"/>
      <c r="O29" s="79"/>
      <c r="P29" s="80"/>
      <c r="Q29" s="79"/>
      <c r="R29" s="78"/>
      <c r="S29" s="78"/>
      <c r="T29" s="77"/>
      <c r="U29" s="76"/>
      <c r="V29" s="75"/>
      <c r="W29" s="75"/>
      <c r="X29" s="74"/>
      <c r="Y29" s="76"/>
      <c r="Z29" s="75"/>
      <c r="AA29" s="75"/>
      <c r="AB29" s="74"/>
      <c r="AC29" s="73"/>
      <c r="AD29" s="72"/>
      <c r="AE29" s="71"/>
    </row>
    <row r="30" spans="1:31" ht="24.9" customHeight="1" thickBot="1" x14ac:dyDescent="0.45">
      <c r="A30" s="70">
        <v>25</v>
      </c>
      <c r="B30" s="60"/>
      <c r="C30" s="59"/>
      <c r="D30" s="69"/>
      <c r="E30" s="68"/>
      <c r="F30" s="62"/>
      <c r="G30" s="62"/>
      <c r="H30" s="64"/>
      <c r="I30" s="66">
        <v>66</v>
      </c>
      <c r="J30" s="65"/>
      <c r="K30" s="65"/>
      <c r="L30" s="65"/>
      <c r="M30" s="67">
        <v>76</v>
      </c>
      <c r="N30" s="66"/>
      <c r="O30" s="66"/>
      <c r="P30" s="64"/>
      <c r="Q30" s="66"/>
      <c r="R30" s="65"/>
      <c r="S30" s="65"/>
      <c r="T30" s="64"/>
      <c r="U30" s="63"/>
      <c r="V30" s="62"/>
      <c r="W30" s="62"/>
      <c r="X30" s="61"/>
      <c r="Y30" s="63"/>
      <c r="Z30" s="62"/>
      <c r="AA30" s="62"/>
      <c r="AB30" s="61"/>
      <c r="AC30" s="60"/>
      <c r="AD30" s="59"/>
      <c r="AE30" s="58"/>
    </row>
    <row r="31" spans="1:31" ht="24.9" customHeight="1" x14ac:dyDescent="0.4">
      <c r="A31" s="57" t="s">
        <v>33</v>
      </c>
      <c r="B31" s="174">
        <f>COUNT(B6:D30)</f>
        <v>5</v>
      </c>
      <c r="C31" s="175"/>
      <c r="D31" s="56" t="s">
        <v>32</v>
      </c>
      <c r="E31" s="161">
        <f>COUNT(E6:H30)</f>
        <v>16</v>
      </c>
      <c r="F31" s="162"/>
      <c r="G31" s="162"/>
      <c r="H31" s="56" t="s">
        <v>32</v>
      </c>
      <c r="I31" s="161">
        <f>COUNT(I6:L30)</f>
        <v>40</v>
      </c>
      <c r="J31" s="162"/>
      <c r="K31" s="162"/>
      <c r="L31" s="56" t="s">
        <v>32</v>
      </c>
      <c r="M31" s="161">
        <f>COUNT(M6:P30)</f>
        <v>32</v>
      </c>
      <c r="N31" s="162"/>
      <c r="O31" s="162"/>
      <c r="P31" s="56" t="s">
        <v>32</v>
      </c>
      <c r="Q31" s="161">
        <f>COUNT(Q6:T30)</f>
        <v>6</v>
      </c>
      <c r="R31" s="162"/>
      <c r="S31" s="162"/>
      <c r="T31" s="56" t="s">
        <v>32</v>
      </c>
      <c r="U31" s="161">
        <f>COUNT(U6:X30)</f>
        <v>1</v>
      </c>
      <c r="V31" s="162"/>
      <c r="W31" s="162"/>
      <c r="X31" s="56" t="s">
        <v>32</v>
      </c>
      <c r="Y31" s="161">
        <f>COUNT(Y6:AB30)</f>
        <v>0</v>
      </c>
      <c r="Z31" s="162"/>
      <c r="AA31" s="162"/>
      <c r="AB31" s="56" t="s">
        <v>32</v>
      </c>
      <c r="AC31" s="174">
        <f>COUNT(AC6:AE30)</f>
        <v>0</v>
      </c>
      <c r="AD31" s="175"/>
      <c r="AE31" s="56" t="s">
        <v>32</v>
      </c>
    </row>
    <row r="32" spans="1:31" ht="24.9" customHeight="1" x14ac:dyDescent="0.4">
      <c r="A32" s="53" t="s">
        <v>31</v>
      </c>
      <c r="B32" s="167">
        <f>SUM(B6:D30)</f>
        <v>223</v>
      </c>
      <c r="C32" s="168"/>
      <c r="D32" s="52" t="s">
        <v>7</v>
      </c>
      <c r="E32" s="163">
        <f>SUM(E6:H30)</f>
        <v>885</v>
      </c>
      <c r="F32" s="164"/>
      <c r="G32" s="164"/>
      <c r="H32" s="52" t="s">
        <v>7</v>
      </c>
      <c r="I32" s="163">
        <f>SUM(I6:L30)</f>
        <v>2597</v>
      </c>
      <c r="J32" s="164"/>
      <c r="K32" s="164"/>
      <c r="L32" s="52" t="s">
        <v>7</v>
      </c>
      <c r="M32" s="163">
        <f>SUM(M6:P30)</f>
        <v>2365</v>
      </c>
      <c r="N32" s="164"/>
      <c r="O32" s="164"/>
      <c r="P32" s="52" t="s">
        <v>7</v>
      </c>
      <c r="Q32" s="163">
        <f>SUM(Q6:T30)</f>
        <v>504</v>
      </c>
      <c r="R32" s="164"/>
      <c r="S32" s="164"/>
      <c r="T32" s="52" t="s">
        <v>7</v>
      </c>
      <c r="U32" s="163">
        <f>SUM(U6:X30)</f>
        <v>95</v>
      </c>
      <c r="V32" s="164"/>
      <c r="W32" s="164"/>
      <c r="X32" s="52" t="s">
        <v>7</v>
      </c>
      <c r="Y32" s="163">
        <f>SUM(Y6:AB30)</f>
        <v>0</v>
      </c>
      <c r="Z32" s="164"/>
      <c r="AA32" s="164"/>
      <c r="AB32" s="52" t="s">
        <v>7</v>
      </c>
      <c r="AC32" s="167">
        <f>SUM(AC6:AE30)</f>
        <v>0</v>
      </c>
      <c r="AD32" s="168"/>
      <c r="AE32" s="52" t="s">
        <v>7</v>
      </c>
    </row>
    <row r="33" spans="1:31" ht="24.9" customHeight="1" x14ac:dyDescent="0.4">
      <c r="A33" s="55" t="s">
        <v>30</v>
      </c>
      <c r="B33" s="167">
        <f>IF(B31=0,0,B32/B31)</f>
        <v>44.6</v>
      </c>
      <c r="C33" s="168"/>
      <c r="D33" s="54" t="s">
        <v>7</v>
      </c>
      <c r="E33" s="165">
        <f>IF(E31=0,0,E32/E31)</f>
        <v>55.3125</v>
      </c>
      <c r="F33" s="166"/>
      <c r="G33" s="166"/>
      <c r="H33" s="54" t="s">
        <v>7</v>
      </c>
      <c r="I33" s="165">
        <f>IF(I31=0,0,I32/I31)</f>
        <v>64.924999999999997</v>
      </c>
      <c r="J33" s="166"/>
      <c r="K33" s="166"/>
      <c r="L33" s="54" t="s">
        <v>7</v>
      </c>
      <c r="M33" s="165">
        <f>IF(M31=0,0,M32/M31)</f>
        <v>73.90625</v>
      </c>
      <c r="N33" s="166"/>
      <c r="O33" s="166"/>
      <c r="P33" s="54" t="s">
        <v>7</v>
      </c>
      <c r="Q33" s="165">
        <f>IF(Q31=0,0,Q32/Q31)</f>
        <v>84</v>
      </c>
      <c r="R33" s="166"/>
      <c r="S33" s="166"/>
      <c r="T33" s="54" t="s">
        <v>7</v>
      </c>
      <c r="U33" s="165">
        <f>IF(U31=0,0,U32/U31)</f>
        <v>95</v>
      </c>
      <c r="V33" s="166"/>
      <c r="W33" s="166"/>
      <c r="X33" s="54" t="s">
        <v>7</v>
      </c>
      <c r="Y33" s="165">
        <f>IF(Y31=0,0,Y32/Y31)</f>
        <v>0</v>
      </c>
      <c r="Z33" s="166"/>
      <c r="AA33" s="166"/>
      <c r="AB33" s="54" t="s">
        <v>7</v>
      </c>
      <c r="AC33" s="167">
        <f>IF(AC31=0,0,AC32/AC31)</f>
        <v>0</v>
      </c>
      <c r="AD33" s="168"/>
      <c r="AE33" s="54" t="s">
        <v>7</v>
      </c>
    </row>
    <row r="34" spans="1:31" ht="24.9" customHeight="1" x14ac:dyDescent="0.4">
      <c r="A34" s="53" t="s">
        <v>29</v>
      </c>
      <c r="B34" s="169">
        <f>IF(B31=0,0,B31/($B31+$E31+$I31+$M31+$Q31+$U31+$Y31+$AC31))*100</f>
        <v>5</v>
      </c>
      <c r="C34" s="170"/>
      <c r="D34" s="52" t="s">
        <v>27</v>
      </c>
      <c r="E34" s="159">
        <f>IF(E31=0,0,E31/($B31+$E31+$I31+$M31+$Q31+$U31+$Y31+$AC31))*100</f>
        <v>16</v>
      </c>
      <c r="F34" s="160"/>
      <c r="G34" s="160"/>
      <c r="H34" s="52" t="s">
        <v>27</v>
      </c>
      <c r="I34" s="159">
        <f>IF(I31=0,0,I31/($B31+$E31+$I31+$M31+$Q31+$U31+$Y31+$AC31))*100</f>
        <v>40</v>
      </c>
      <c r="J34" s="160"/>
      <c r="K34" s="160"/>
      <c r="L34" s="52" t="s">
        <v>27</v>
      </c>
      <c r="M34" s="159">
        <f>IF(M31=0,0,M31/($B31+$E31+$I31+$M31+$Q31+$U31+$Y31+$AC31))*100</f>
        <v>32</v>
      </c>
      <c r="N34" s="160"/>
      <c r="O34" s="160"/>
      <c r="P34" s="52" t="s">
        <v>27</v>
      </c>
      <c r="Q34" s="159">
        <f>IF(Q31=0,0,Q31/($B31+$E31+$I31+$M31+$Q31+$U31+$Y31+$AC31))*100</f>
        <v>6</v>
      </c>
      <c r="R34" s="160"/>
      <c r="S34" s="160"/>
      <c r="T34" s="52" t="s">
        <v>27</v>
      </c>
      <c r="U34" s="159">
        <f>IF(U31=0,0,U31/($B31+$E31+$I31+$M31+$Q31+$U31+$Y31+$AC31))*100</f>
        <v>1</v>
      </c>
      <c r="V34" s="160"/>
      <c r="W34" s="160"/>
      <c r="X34" s="52" t="s">
        <v>27</v>
      </c>
      <c r="Y34" s="159">
        <f>IF(Y31=0,0,Y31/($B31+$E31+$I31+$M31+$Q31+$U31+$Y31+$AC31))*100</f>
        <v>0</v>
      </c>
      <c r="Z34" s="160"/>
      <c r="AA34" s="160"/>
      <c r="AB34" s="52" t="s">
        <v>27</v>
      </c>
      <c r="AC34" s="169">
        <f>IF(AC31=0,0,AC31/($B31+$E31+$I31+$M31+$Q31+$U31+$Y31+$AC31))*100</f>
        <v>0</v>
      </c>
      <c r="AD34" s="170"/>
      <c r="AE34" s="51" t="s">
        <v>27</v>
      </c>
    </row>
    <row r="35" spans="1:31" ht="24.9" customHeight="1" thickBot="1" x14ac:dyDescent="0.45">
      <c r="A35" s="50" t="s">
        <v>28</v>
      </c>
      <c r="B35" s="169">
        <f>IF(B32=0,0,B32/($B32+$E32+$I32+$M32+$Q32+$U32+$Y32+$AC32))*100</f>
        <v>3.343829659619133</v>
      </c>
      <c r="C35" s="170"/>
      <c r="D35" s="49" t="s">
        <v>27</v>
      </c>
      <c r="E35" s="140">
        <f>IF(E32=0,0,E32/($B32+$E32+$I32+$M32+$Q32+$U32+$Y32+$AC32))*100</f>
        <v>13.270355375618534</v>
      </c>
      <c r="F35" s="141"/>
      <c r="G35" s="141"/>
      <c r="H35" s="49" t="s">
        <v>27</v>
      </c>
      <c r="I35" s="140">
        <f>IF(I32=0,0,I32/($B32+$E32+$I32+$M32+$Q32+$U32+$Y32+$AC32))*100</f>
        <v>38.941370520317889</v>
      </c>
      <c r="J35" s="141"/>
      <c r="K35" s="141"/>
      <c r="L35" s="49" t="s">
        <v>27</v>
      </c>
      <c r="M35" s="140">
        <f>IF(M32=0,0,M32/($B32+$E32+$I32+$M32+$Q32+$U32+$Y32+$AC32))*100</f>
        <v>35.462588094167039</v>
      </c>
      <c r="N35" s="141"/>
      <c r="O35" s="141"/>
      <c r="P35" s="49" t="s">
        <v>27</v>
      </c>
      <c r="Q35" s="140">
        <f>IF(Q32=0,0,Q32/($B32+$E32+$I32+$M32+$Q32+$U32+$Y32+$AC32))*100</f>
        <v>7.5573549257759787</v>
      </c>
      <c r="R35" s="141"/>
      <c r="S35" s="141"/>
      <c r="T35" s="49" t="s">
        <v>27</v>
      </c>
      <c r="U35" s="140">
        <f>IF(U32=0,0,U32/($B32+$E32+$I32+$M32+$Q32+$U32+$Y32+$AC32))*100</f>
        <v>1.4245014245014245</v>
      </c>
      <c r="V35" s="141"/>
      <c r="W35" s="141"/>
      <c r="X35" s="49" t="s">
        <v>27</v>
      </c>
      <c r="Y35" s="140">
        <f>IF(Y32=0,0,Y32/($B32+$E32+$I32+$M32+$Q32+$U32+$Y32+$AC32))*100</f>
        <v>0</v>
      </c>
      <c r="Z35" s="141"/>
      <c r="AA35" s="141"/>
      <c r="AB35" s="49" t="s">
        <v>27</v>
      </c>
      <c r="AC35" s="169">
        <f>IF(AC32=0,0,AC32/($B32+$E32+$I32+$M32+$Q32+$U32+$Y32+$AC32))*100</f>
        <v>0</v>
      </c>
      <c r="AD35" s="170"/>
      <c r="AE35" s="48" t="s">
        <v>27</v>
      </c>
    </row>
    <row r="36" spans="1:31" ht="11.25" customHeight="1" thickBot="1" x14ac:dyDescent="0.4">
      <c r="A36" s="47"/>
      <c r="B36" s="45"/>
      <c r="C36" s="45"/>
      <c r="D36" s="46"/>
      <c r="E36" s="45"/>
      <c r="F36" s="45"/>
      <c r="G36" s="45"/>
      <c r="H36" s="46"/>
      <c r="I36" s="45"/>
      <c r="J36" s="45"/>
      <c r="K36" s="45"/>
      <c r="L36" s="46"/>
      <c r="M36" s="45"/>
      <c r="N36" s="45"/>
      <c r="O36" s="45"/>
      <c r="P36" s="46"/>
      <c r="Q36" s="45"/>
      <c r="R36" s="45"/>
      <c r="S36" s="45"/>
      <c r="T36" s="46"/>
      <c r="U36" s="45"/>
      <c r="V36" s="44"/>
      <c r="W36" s="44"/>
      <c r="X36" s="44"/>
      <c r="Y36" s="44"/>
      <c r="Z36" s="44"/>
      <c r="AA36" s="44"/>
      <c r="AB36" s="44"/>
      <c r="AC36" s="44"/>
      <c r="AD36" s="44"/>
      <c r="AE36" s="44"/>
    </row>
    <row r="37" spans="1:31" ht="24.9" customHeight="1" thickBot="1" x14ac:dyDescent="0.45">
      <c r="A37" s="148" t="s">
        <v>26</v>
      </c>
      <c r="B37" s="149"/>
      <c r="C37" s="149"/>
      <c r="D37" s="149"/>
      <c r="E37" s="150"/>
      <c r="F37" s="145" t="s">
        <v>25</v>
      </c>
      <c r="G37" s="146"/>
      <c r="H37" s="146"/>
      <c r="I37" s="146"/>
      <c r="J37" s="146"/>
      <c r="K37" s="146"/>
      <c r="L37" s="146"/>
      <c r="M37" s="146"/>
      <c r="N37" s="147"/>
      <c r="O37" s="142" t="s">
        <v>24</v>
      </c>
      <c r="P37" s="142"/>
      <c r="Q37" s="142"/>
      <c r="R37" s="142"/>
      <c r="S37" s="142"/>
      <c r="T37" s="142"/>
      <c r="U37" s="142"/>
      <c r="V37" s="142"/>
      <c r="W37" s="180"/>
      <c r="X37" s="181"/>
      <c r="Y37" s="181"/>
      <c r="Z37" s="181"/>
      <c r="AA37" s="181"/>
      <c r="AB37" s="181"/>
      <c r="AC37" s="181"/>
      <c r="AD37" s="181"/>
      <c r="AE37" s="182"/>
    </row>
    <row r="38" spans="1:31" ht="24.9" customHeight="1" x14ac:dyDescent="0.4">
      <c r="A38" s="43" t="s">
        <v>23</v>
      </c>
      <c r="B38" s="155" t="s">
        <v>22</v>
      </c>
      <c r="C38" s="155"/>
      <c r="D38" s="155"/>
      <c r="E38" s="156"/>
      <c r="F38" s="42"/>
      <c r="G38" s="42"/>
      <c r="H38" s="42"/>
      <c r="I38" s="42"/>
      <c r="J38" s="41"/>
      <c r="K38" s="39"/>
      <c r="L38" s="40"/>
      <c r="M38" s="39"/>
      <c r="N38" s="38"/>
      <c r="O38" s="12" t="s">
        <v>21</v>
      </c>
      <c r="P38" s="12"/>
      <c r="Q38" s="12"/>
      <c r="R38" s="190">
        <v>0</v>
      </c>
      <c r="S38" s="190"/>
      <c r="T38" s="190"/>
      <c r="U38" s="190"/>
      <c r="V38" s="19" t="s">
        <v>7</v>
      </c>
      <c r="W38" s="180"/>
      <c r="X38" s="181"/>
      <c r="Y38" s="181"/>
      <c r="Z38" s="181"/>
      <c r="AA38" s="181"/>
      <c r="AB38" s="181"/>
      <c r="AC38" s="181"/>
      <c r="AD38" s="181"/>
      <c r="AE38" s="182"/>
    </row>
    <row r="39" spans="1:31" ht="24.9" customHeight="1" x14ac:dyDescent="0.4">
      <c r="A39" s="35" t="s">
        <v>20</v>
      </c>
      <c r="B39" s="157" t="s">
        <v>19</v>
      </c>
      <c r="C39" s="157"/>
      <c r="D39" s="157"/>
      <c r="E39" s="158"/>
      <c r="F39" s="12"/>
      <c r="G39" s="12"/>
      <c r="H39" s="12"/>
      <c r="I39" s="12"/>
      <c r="J39" s="17"/>
      <c r="K39" s="13"/>
      <c r="L39" s="19"/>
      <c r="M39" s="13"/>
      <c r="N39" s="15"/>
      <c r="O39" s="12" t="s">
        <v>18</v>
      </c>
      <c r="P39" s="12"/>
      <c r="Q39" s="12"/>
      <c r="R39" s="190">
        <f>$B32+$E32+$I32+$M32+$Q32+$U32+$Y32+$AC32</f>
        <v>6669</v>
      </c>
      <c r="S39" s="190"/>
      <c r="T39" s="190"/>
      <c r="U39" s="190"/>
      <c r="V39" s="19" t="s">
        <v>7</v>
      </c>
      <c r="W39" s="180"/>
      <c r="X39" s="181"/>
      <c r="Y39" s="181"/>
      <c r="Z39" s="181"/>
      <c r="AA39" s="181"/>
      <c r="AB39" s="181"/>
      <c r="AC39" s="181"/>
      <c r="AD39" s="181"/>
      <c r="AE39" s="182"/>
    </row>
    <row r="40" spans="1:31" ht="24.9" customHeight="1" x14ac:dyDescent="0.4">
      <c r="A40" s="35" t="s">
        <v>17</v>
      </c>
      <c r="B40" s="157" t="s">
        <v>16</v>
      </c>
      <c r="C40" s="157"/>
      <c r="D40" s="157"/>
      <c r="E40" s="158"/>
      <c r="F40" s="12"/>
      <c r="G40" s="12"/>
      <c r="H40" s="12"/>
      <c r="I40" s="12"/>
      <c r="J40" s="17"/>
      <c r="K40" s="13"/>
      <c r="L40" s="19"/>
      <c r="M40" s="13"/>
      <c r="N40" s="15"/>
      <c r="O40" s="12" t="s">
        <v>15</v>
      </c>
      <c r="P40" s="12"/>
      <c r="Q40" s="12"/>
      <c r="R40" s="190"/>
      <c r="S40" s="190"/>
      <c r="T40" s="190"/>
      <c r="U40" s="190"/>
      <c r="V40" s="19" t="s">
        <v>7</v>
      </c>
      <c r="W40" s="180"/>
      <c r="X40" s="181"/>
      <c r="Y40" s="181"/>
      <c r="Z40" s="181"/>
      <c r="AA40" s="181"/>
      <c r="AB40" s="181"/>
      <c r="AC40" s="181"/>
      <c r="AD40" s="181"/>
      <c r="AE40" s="182"/>
    </row>
    <row r="41" spans="1:31" ht="24.9" customHeight="1" x14ac:dyDescent="0.4">
      <c r="A41" s="35" t="s">
        <v>14</v>
      </c>
      <c r="B41" s="157" t="s">
        <v>74</v>
      </c>
      <c r="C41" s="157"/>
      <c r="D41" s="157"/>
      <c r="E41" s="158"/>
      <c r="F41" s="12"/>
      <c r="G41" s="12"/>
      <c r="H41" s="12"/>
      <c r="I41" s="12"/>
      <c r="J41" s="17"/>
      <c r="K41" s="13"/>
      <c r="L41" s="19"/>
      <c r="M41" s="13"/>
      <c r="N41" s="15"/>
      <c r="O41" s="31"/>
      <c r="P41" s="37"/>
      <c r="Q41" s="37"/>
      <c r="R41" s="37"/>
      <c r="S41" s="37"/>
      <c r="T41" s="37"/>
      <c r="U41" s="31"/>
      <c r="V41" s="31"/>
      <c r="W41" s="180"/>
      <c r="X41" s="181"/>
      <c r="Y41" s="181"/>
      <c r="Z41" s="181"/>
      <c r="AA41" s="181"/>
      <c r="AB41" s="181"/>
      <c r="AC41" s="181"/>
      <c r="AD41" s="181"/>
      <c r="AE41" s="182"/>
    </row>
    <row r="42" spans="1:31" ht="24.9" customHeight="1" x14ac:dyDescent="0.4">
      <c r="A42" s="35" t="s">
        <v>13</v>
      </c>
      <c r="B42" s="157" t="s">
        <v>12</v>
      </c>
      <c r="C42" s="157"/>
      <c r="D42" s="157"/>
      <c r="E42" s="158"/>
      <c r="F42" s="12"/>
      <c r="G42" s="12"/>
      <c r="H42" s="12"/>
      <c r="I42" s="12"/>
      <c r="J42" s="17"/>
      <c r="K42" s="13"/>
      <c r="L42" s="19"/>
      <c r="M42" s="13"/>
      <c r="N42" s="15"/>
      <c r="O42" s="12" t="s">
        <v>11</v>
      </c>
      <c r="P42" s="12"/>
      <c r="Q42" s="12"/>
      <c r="R42" s="191">
        <f>$B31+$E31+$I31+$M31+$Q31+$U31+$Y31+$AC31</f>
        <v>100</v>
      </c>
      <c r="S42" s="191"/>
      <c r="T42" s="191"/>
      <c r="U42" s="191"/>
      <c r="V42" s="32"/>
      <c r="W42" s="180"/>
      <c r="X42" s="181"/>
      <c r="Y42" s="181"/>
      <c r="Z42" s="181"/>
      <c r="AA42" s="181"/>
      <c r="AB42" s="181"/>
      <c r="AC42" s="181"/>
      <c r="AD42" s="181"/>
      <c r="AE42" s="182"/>
    </row>
    <row r="43" spans="1:31" ht="24.9" customHeight="1" thickBot="1" x14ac:dyDescent="0.45">
      <c r="A43" s="36" t="s">
        <v>10</v>
      </c>
      <c r="B43" s="186" t="s">
        <v>9</v>
      </c>
      <c r="C43" s="186"/>
      <c r="D43" s="186"/>
      <c r="E43" s="187"/>
      <c r="F43" s="12"/>
      <c r="G43" s="12"/>
      <c r="H43" s="12"/>
      <c r="I43" s="12"/>
      <c r="J43" s="17"/>
      <c r="K43" s="13"/>
      <c r="L43" s="19"/>
      <c r="M43" s="13"/>
      <c r="N43" s="15"/>
      <c r="O43" s="12" t="s">
        <v>8</v>
      </c>
      <c r="P43" s="12"/>
      <c r="Q43" s="12"/>
      <c r="R43" s="188">
        <f>IF($R$42=0,0,$R$39/$R$42)</f>
        <v>66.69</v>
      </c>
      <c r="S43" s="188"/>
      <c r="T43" s="188"/>
      <c r="U43" s="188"/>
      <c r="V43" s="19" t="s">
        <v>7</v>
      </c>
      <c r="W43" s="180"/>
      <c r="X43" s="181"/>
      <c r="Y43" s="181"/>
      <c r="Z43" s="181"/>
      <c r="AA43" s="181"/>
      <c r="AB43" s="181"/>
      <c r="AC43" s="181"/>
      <c r="AD43" s="181"/>
      <c r="AE43" s="182"/>
    </row>
    <row r="44" spans="1:31" ht="24.9" customHeight="1" thickBot="1" x14ac:dyDescent="0.45">
      <c r="A44" s="35" t="s">
        <v>6</v>
      </c>
      <c r="B44" s="34"/>
      <c r="C44" s="34"/>
      <c r="D44" s="34"/>
      <c r="E44" s="33"/>
      <c r="F44" s="192"/>
      <c r="G44" s="193"/>
      <c r="H44" s="193"/>
      <c r="I44" s="193"/>
      <c r="J44" s="193"/>
      <c r="K44" s="193"/>
      <c r="L44" s="193"/>
      <c r="M44" s="193"/>
      <c r="N44" s="194"/>
      <c r="O44" s="12" t="s">
        <v>5</v>
      </c>
      <c r="P44" s="12"/>
      <c r="Q44" s="12"/>
      <c r="R44" s="189">
        <f>IF($R$43=0,0,1000/$R$43)</f>
        <v>14.9947518368571</v>
      </c>
      <c r="S44" s="189"/>
      <c r="T44" s="189"/>
      <c r="U44" s="189"/>
      <c r="V44" s="32"/>
      <c r="W44" s="180"/>
      <c r="X44" s="181"/>
      <c r="Y44" s="181"/>
      <c r="Z44" s="181"/>
      <c r="AA44" s="181"/>
      <c r="AB44" s="181"/>
      <c r="AC44" s="181"/>
      <c r="AD44" s="181"/>
      <c r="AE44" s="182"/>
    </row>
    <row r="45" spans="1:31" ht="24.9" customHeight="1" x14ac:dyDescent="0.4">
      <c r="A45" s="151"/>
      <c r="B45" s="152"/>
      <c r="C45" s="152"/>
      <c r="D45" s="152"/>
      <c r="E45" s="152"/>
      <c r="F45" s="20"/>
      <c r="G45" s="12"/>
      <c r="H45" s="14"/>
      <c r="I45" s="14"/>
      <c r="J45" s="17"/>
      <c r="K45" s="13"/>
      <c r="L45" s="19"/>
      <c r="M45" s="13"/>
      <c r="N45" s="15"/>
      <c r="O45" s="31"/>
      <c r="P45" s="31"/>
      <c r="Q45" s="31"/>
      <c r="R45" s="31"/>
      <c r="S45" s="31"/>
      <c r="T45" s="31"/>
      <c r="U45" s="31"/>
      <c r="V45" s="31"/>
      <c r="W45" s="180"/>
      <c r="X45" s="181"/>
      <c r="Y45" s="181"/>
      <c r="Z45" s="181"/>
      <c r="AA45" s="181"/>
      <c r="AB45" s="181"/>
      <c r="AC45" s="181"/>
      <c r="AD45" s="181"/>
      <c r="AE45" s="182"/>
    </row>
    <row r="46" spans="1:31" ht="24.9" customHeight="1" x14ac:dyDescent="0.4">
      <c r="A46" s="151"/>
      <c r="B46" s="152"/>
      <c r="C46" s="152"/>
      <c r="D46" s="152"/>
      <c r="E46" s="152"/>
      <c r="F46" s="30"/>
      <c r="G46" s="29"/>
      <c r="H46" s="28"/>
      <c r="I46" s="28"/>
      <c r="J46" s="27"/>
      <c r="K46" s="25"/>
      <c r="L46" s="26"/>
      <c r="M46" s="25"/>
      <c r="N46" s="24"/>
      <c r="O46" s="12" t="s">
        <v>4</v>
      </c>
      <c r="P46" s="23"/>
      <c r="Q46" s="23"/>
      <c r="R46" s="23"/>
      <c r="S46" s="23"/>
      <c r="T46" s="23"/>
      <c r="U46" s="17"/>
      <c r="V46" s="23"/>
      <c r="W46" s="180"/>
      <c r="X46" s="181"/>
      <c r="Y46" s="181"/>
      <c r="Z46" s="181"/>
      <c r="AA46" s="181"/>
      <c r="AB46" s="181"/>
      <c r="AC46" s="181"/>
      <c r="AD46" s="181"/>
      <c r="AE46" s="182"/>
    </row>
    <row r="47" spans="1:31" ht="24.9" customHeight="1" x14ac:dyDescent="0.4">
      <c r="A47" s="151"/>
      <c r="B47" s="152"/>
      <c r="C47" s="152"/>
      <c r="D47" s="152"/>
      <c r="E47" s="152"/>
      <c r="F47" s="20"/>
      <c r="G47" s="12"/>
      <c r="H47" s="14"/>
      <c r="I47" s="14"/>
      <c r="J47" s="19"/>
      <c r="K47" s="22"/>
      <c r="L47" s="17"/>
      <c r="M47" s="21"/>
      <c r="N47" s="15"/>
      <c r="O47" s="12"/>
      <c r="P47" s="12"/>
      <c r="Q47" s="12"/>
      <c r="R47" s="12"/>
      <c r="S47" s="14"/>
      <c r="T47" s="12"/>
      <c r="U47" s="13"/>
      <c r="V47" s="12"/>
      <c r="W47" s="180"/>
      <c r="X47" s="181"/>
      <c r="Y47" s="181"/>
      <c r="Z47" s="181"/>
      <c r="AA47" s="181"/>
      <c r="AB47" s="181"/>
      <c r="AC47" s="181"/>
      <c r="AD47" s="181"/>
      <c r="AE47" s="182"/>
    </row>
    <row r="48" spans="1:31" ht="24.9" customHeight="1" x14ac:dyDescent="0.4">
      <c r="A48" s="151"/>
      <c r="B48" s="152"/>
      <c r="C48" s="152"/>
      <c r="D48" s="152"/>
      <c r="E48" s="152"/>
      <c r="F48" s="20"/>
      <c r="G48" s="12"/>
      <c r="H48" s="14"/>
      <c r="I48" s="14"/>
      <c r="J48" s="19"/>
      <c r="K48" s="18"/>
      <c r="L48" s="17"/>
      <c r="M48" s="16"/>
      <c r="N48" s="15"/>
      <c r="O48" s="12"/>
      <c r="P48" s="12"/>
      <c r="Q48" s="12"/>
      <c r="R48" s="12"/>
      <c r="S48" s="14"/>
      <c r="T48" s="12"/>
      <c r="U48" s="13"/>
      <c r="V48" s="12"/>
      <c r="W48" s="180"/>
      <c r="X48" s="181"/>
      <c r="Y48" s="181"/>
      <c r="Z48" s="181"/>
      <c r="AA48" s="181"/>
      <c r="AB48" s="181"/>
      <c r="AC48" s="181"/>
      <c r="AD48" s="181"/>
      <c r="AE48" s="182"/>
    </row>
    <row r="49" spans="1:31" ht="24.9" customHeight="1" x14ac:dyDescent="0.4">
      <c r="A49" s="151"/>
      <c r="B49" s="152"/>
      <c r="C49" s="152"/>
      <c r="D49" s="152"/>
      <c r="E49" s="152"/>
      <c r="F49" s="20"/>
      <c r="G49" s="12"/>
      <c r="H49" s="14"/>
      <c r="I49" s="14"/>
      <c r="J49" s="19"/>
      <c r="K49" s="18"/>
      <c r="L49" s="17"/>
      <c r="M49" s="16"/>
      <c r="N49" s="15"/>
      <c r="O49" s="12"/>
      <c r="P49" s="12"/>
      <c r="Q49" s="12"/>
      <c r="R49" s="12"/>
      <c r="S49" s="14"/>
      <c r="T49" s="12"/>
      <c r="U49" s="13"/>
      <c r="V49" s="12"/>
      <c r="W49" s="180"/>
      <c r="X49" s="181"/>
      <c r="Y49" s="181"/>
      <c r="Z49" s="181"/>
      <c r="AA49" s="181"/>
      <c r="AB49" s="181"/>
      <c r="AC49" s="181"/>
      <c r="AD49" s="181"/>
      <c r="AE49" s="182"/>
    </row>
    <row r="50" spans="1:31" ht="24.9" customHeight="1" x14ac:dyDescent="0.4">
      <c r="A50" s="151"/>
      <c r="B50" s="152"/>
      <c r="C50" s="152"/>
      <c r="D50" s="152"/>
      <c r="E50" s="152"/>
      <c r="F50" s="20"/>
      <c r="G50" s="12"/>
      <c r="H50" s="14"/>
      <c r="I50" s="14"/>
      <c r="J50" s="19"/>
      <c r="K50" s="18"/>
      <c r="L50" s="17"/>
      <c r="M50" s="16"/>
      <c r="N50" s="15"/>
      <c r="O50" s="12"/>
      <c r="P50" s="12"/>
      <c r="Q50" s="12"/>
      <c r="R50" s="12"/>
      <c r="S50" s="14"/>
      <c r="T50" s="12"/>
      <c r="U50" s="13"/>
      <c r="V50" s="12"/>
      <c r="W50" s="180"/>
      <c r="X50" s="181"/>
      <c r="Y50" s="181"/>
      <c r="Z50" s="181"/>
      <c r="AA50" s="181"/>
      <c r="AB50" s="181"/>
      <c r="AC50" s="181"/>
      <c r="AD50" s="181"/>
      <c r="AE50" s="182"/>
    </row>
    <row r="51" spans="1:31" ht="24.9" customHeight="1" thickBot="1" x14ac:dyDescent="0.45">
      <c r="A51" s="153"/>
      <c r="B51" s="154"/>
      <c r="C51" s="154"/>
      <c r="D51" s="154"/>
      <c r="E51" s="154"/>
      <c r="F51" s="11"/>
      <c r="G51" s="3"/>
      <c r="H51" s="5"/>
      <c r="I51" s="5"/>
      <c r="J51" s="10"/>
      <c r="K51" s="9"/>
      <c r="L51" s="8"/>
      <c r="M51" s="7"/>
      <c r="N51" s="6"/>
      <c r="O51" s="3"/>
      <c r="P51" s="3"/>
      <c r="Q51" s="3"/>
      <c r="R51" s="3"/>
      <c r="S51" s="5"/>
      <c r="T51" s="3"/>
      <c r="U51" s="4"/>
      <c r="V51" s="3"/>
      <c r="W51" s="183"/>
      <c r="X51" s="184"/>
      <c r="Y51" s="184"/>
      <c r="Z51" s="184"/>
      <c r="AA51" s="184"/>
      <c r="AB51" s="184"/>
      <c r="AC51" s="184"/>
      <c r="AD51" s="184"/>
      <c r="AE51" s="185"/>
    </row>
    <row r="52" spans="1:31" ht="16.5" customHeight="1" thickBot="1" x14ac:dyDescent="0.45">
      <c r="A52" s="143"/>
      <c r="B52" s="143"/>
      <c r="C52" s="143"/>
      <c r="D52" s="143"/>
      <c r="E52" s="143"/>
      <c r="F52" s="144"/>
      <c r="G52" s="144"/>
      <c r="H52" s="144"/>
      <c r="I52" s="144"/>
      <c r="J52" s="144"/>
      <c r="K52" s="144"/>
      <c r="L52" s="144"/>
      <c r="M52" s="144"/>
      <c r="N52" s="144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</row>
    <row r="53" spans="1:31" s="125" customFormat="1" ht="24.9" customHeight="1" thickBot="1" x14ac:dyDescent="0.45">
      <c r="A53" s="127" t="s">
        <v>3</v>
      </c>
      <c r="B53" s="134" t="s">
        <v>78</v>
      </c>
      <c r="C53" s="134"/>
      <c r="D53" s="134"/>
      <c r="E53" s="134"/>
      <c r="F53" s="128" t="s">
        <v>2</v>
      </c>
      <c r="G53" s="129"/>
      <c r="H53" s="129"/>
      <c r="I53" s="134" t="s">
        <v>79</v>
      </c>
      <c r="J53" s="135"/>
      <c r="K53" s="135"/>
      <c r="L53" s="135"/>
      <c r="M53" s="135"/>
      <c r="N53" s="130" t="s">
        <v>1</v>
      </c>
      <c r="O53" s="131"/>
      <c r="P53" s="130"/>
      <c r="Q53" s="136" t="s">
        <v>80</v>
      </c>
      <c r="R53" s="135"/>
      <c r="S53" s="135"/>
      <c r="T53" s="135"/>
      <c r="U53" s="135"/>
      <c r="V53" s="135"/>
      <c r="W53" s="135"/>
      <c r="X53" s="132" t="s">
        <v>0</v>
      </c>
      <c r="Y53" s="132"/>
      <c r="Z53" s="133"/>
      <c r="AA53" s="137">
        <v>44592</v>
      </c>
      <c r="AB53" s="138"/>
      <c r="AC53" s="138"/>
      <c r="AD53" s="138"/>
      <c r="AE53" s="139"/>
    </row>
    <row r="54" spans="1:31" ht="24.9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31" ht="24.9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31" ht="24.9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</sheetData>
  <mergeCells count="98">
    <mergeCell ref="F44:N44"/>
    <mergeCell ref="R44:U44"/>
    <mergeCell ref="R38:U38"/>
    <mergeCell ref="R39:U39"/>
    <mergeCell ref="R40:U40"/>
    <mergeCell ref="R42:U42"/>
    <mergeCell ref="B43:E43"/>
    <mergeCell ref="R43:U43"/>
    <mergeCell ref="M32:O32"/>
    <mergeCell ref="Q31:S31"/>
    <mergeCell ref="Q32:S32"/>
    <mergeCell ref="AC1:AE1"/>
    <mergeCell ref="AC2:AE2"/>
    <mergeCell ref="AC3:AE3"/>
    <mergeCell ref="W37:AE51"/>
    <mergeCell ref="Y1:AB1"/>
    <mergeCell ref="Y2:AB2"/>
    <mergeCell ref="Y3:AB3"/>
    <mergeCell ref="AC31:AD31"/>
    <mergeCell ref="AC32:AD32"/>
    <mergeCell ref="Y5:AB5"/>
    <mergeCell ref="AC5:AE5"/>
    <mergeCell ref="AC33:AD33"/>
    <mergeCell ref="AC34:AD34"/>
    <mergeCell ref="AC35:AD35"/>
    <mergeCell ref="Y35:AA35"/>
    <mergeCell ref="P1:R1"/>
    <mergeCell ref="P2:R2"/>
    <mergeCell ref="P3:R3"/>
    <mergeCell ref="V1:X1"/>
    <mergeCell ref="V2:X2"/>
    <mergeCell ref="V3:X3"/>
    <mergeCell ref="S1:U1"/>
    <mergeCell ref="S2:U2"/>
    <mergeCell ref="S3:U3"/>
    <mergeCell ref="B1:D1"/>
    <mergeCell ref="B2:D2"/>
    <mergeCell ref="B3:D3"/>
    <mergeCell ref="I1:K1"/>
    <mergeCell ref="I2:K2"/>
    <mergeCell ref="I3:K3"/>
    <mergeCell ref="L1:O1"/>
    <mergeCell ref="L2:O2"/>
    <mergeCell ref="L3:O3"/>
    <mergeCell ref="E1:H1"/>
    <mergeCell ref="E2:H2"/>
    <mergeCell ref="E3:H3"/>
    <mergeCell ref="B32:C32"/>
    <mergeCell ref="Q5:T5"/>
    <mergeCell ref="U5:X5"/>
    <mergeCell ref="I31:K31"/>
    <mergeCell ref="I32:K32"/>
    <mergeCell ref="E31:G31"/>
    <mergeCell ref="E32:G32"/>
    <mergeCell ref="U31:W31"/>
    <mergeCell ref="B5:D5"/>
    <mergeCell ref="E5:H5"/>
    <mergeCell ref="I5:L5"/>
    <mergeCell ref="M5:P5"/>
    <mergeCell ref="B31:C31"/>
    <mergeCell ref="Q35:S35"/>
    <mergeCell ref="U33:W33"/>
    <mergeCell ref="U34:W34"/>
    <mergeCell ref="B33:C33"/>
    <mergeCell ref="B34:C34"/>
    <mergeCell ref="B35:C35"/>
    <mergeCell ref="E35:G35"/>
    <mergeCell ref="I33:K33"/>
    <mergeCell ref="I34:K34"/>
    <mergeCell ref="I35:K35"/>
    <mergeCell ref="E34:G34"/>
    <mergeCell ref="M33:O33"/>
    <mergeCell ref="E33:G33"/>
    <mergeCell ref="M34:O34"/>
    <mergeCell ref="Y31:AA31"/>
    <mergeCell ref="Y32:AA32"/>
    <mergeCell ref="Y33:AA33"/>
    <mergeCell ref="Y34:AA34"/>
    <mergeCell ref="Q33:S33"/>
    <mergeCell ref="Q34:S34"/>
    <mergeCell ref="U32:W32"/>
    <mergeCell ref="M31:O31"/>
    <mergeCell ref="B53:E53"/>
    <mergeCell ref="I53:M53"/>
    <mergeCell ref="Q53:W53"/>
    <mergeCell ref="AA53:AE53"/>
    <mergeCell ref="U35:W35"/>
    <mergeCell ref="M35:O35"/>
    <mergeCell ref="O37:V37"/>
    <mergeCell ref="A52:AE52"/>
    <mergeCell ref="F37:N37"/>
    <mergeCell ref="A37:E37"/>
    <mergeCell ref="A45:E51"/>
    <mergeCell ref="B38:E38"/>
    <mergeCell ref="B39:E39"/>
    <mergeCell ref="B40:E40"/>
    <mergeCell ref="B41:E41"/>
    <mergeCell ref="B42:E42"/>
  </mergeCells>
  <printOptions horizontalCentered="1" verticalCentered="1"/>
  <pageMargins left="0" right="0" top="0" bottom="0" header="0" footer="0"/>
  <pageSetup paperSize="9" scale="4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AE56"/>
  <sheetViews>
    <sheetView topLeftCell="A22" zoomScale="50" workbookViewId="0">
      <selection activeCell="A45" sqref="A45:E51"/>
    </sheetView>
  </sheetViews>
  <sheetFormatPr defaultColWidth="9.109375" defaultRowHeight="24.9" customHeight="1" x14ac:dyDescent="0.25"/>
  <cols>
    <col min="1" max="1" width="29.109375" style="1" bestFit="1" customWidth="1"/>
    <col min="2" max="12" width="9.109375" style="1"/>
    <col min="13" max="13" width="11.109375" style="1" customWidth="1"/>
    <col min="14" max="16384" width="9.109375" style="1"/>
  </cols>
  <sheetData>
    <row r="1" spans="1:31" s="125" customFormat="1" ht="24.9" customHeight="1" thickBot="1" x14ac:dyDescent="0.45">
      <c r="A1" s="124" t="s">
        <v>63</v>
      </c>
      <c r="B1" s="178" t="s">
        <v>75</v>
      </c>
      <c r="C1" s="178"/>
      <c r="D1" s="178"/>
      <c r="E1" s="176" t="s">
        <v>62</v>
      </c>
      <c r="F1" s="176"/>
      <c r="G1" s="176"/>
      <c r="H1" s="176"/>
      <c r="I1" s="178">
        <v>0</v>
      </c>
      <c r="J1" s="178"/>
      <c r="K1" s="178"/>
      <c r="L1" s="176" t="s">
        <v>61</v>
      </c>
      <c r="M1" s="176"/>
      <c r="N1" s="176"/>
      <c r="O1" s="176"/>
      <c r="P1" s="178" t="s">
        <v>60</v>
      </c>
      <c r="Q1" s="178"/>
      <c r="R1" s="178"/>
      <c r="S1" s="176" t="s">
        <v>59</v>
      </c>
      <c r="T1" s="176"/>
      <c r="U1" s="176"/>
      <c r="V1" s="178" t="s">
        <v>76</v>
      </c>
      <c r="W1" s="178"/>
      <c r="X1" s="178"/>
      <c r="Y1" s="176" t="s">
        <v>58</v>
      </c>
      <c r="Z1" s="176"/>
      <c r="AA1" s="176"/>
      <c r="AB1" s="176"/>
      <c r="AC1" s="178" t="s">
        <v>77</v>
      </c>
      <c r="AD1" s="178"/>
      <c r="AE1" s="178"/>
    </row>
    <row r="2" spans="1:31" s="125" customFormat="1" ht="24.9" customHeight="1" thickBot="1" x14ac:dyDescent="0.45">
      <c r="A2" s="124" t="s">
        <v>57</v>
      </c>
      <c r="B2" s="178"/>
      <c r="C2" s="178"/>
      <c r="D2" s="178"/>
      <c r="E2" s="176" t="s">
        <v>56</v>
      </c>
      <c r="F2" s="176"/>
      <c r="G2" s="176"/>
      <c r="H2" s="176"/>
      <c r="I2" s="178" t="s">
        <v>55</v>
      </c>
      <c r="J2" s="178"/>
      <c r="K2" s="178"/>
      <c r="L2" s="176" t="s">
        <v>54</v>
      </c>
      <c r="M2" s="176"/>
      <c r="N2" s="176"/>
      <c r="O2" s="176"/>
      <c r="P2" s="178" t="s">
        <v>53</v>
      </c>
      <c r="Q2" s="178"/>
      <c r="R2" s="178"/>
      <c r="S2" s="176" t="s">
        <v>52</v>
      </c>
      <c r="T2" s="176"/>
      <c r="U2" s="176"/>
      <c r="V2" s="178"/>
      <c r="W2" s="178"/>
      <c r="X2" s="178"/>
      <c r="Y2" s="176" t="s">
        <v>51</v>
      </c>
      <c r="Z2" s="176"/>
      <c r="AA2" s="176"/>
      <c r="AB2" s="176"/>
      <c r="AC2" s="178" t="s">
        <v>50</v>
      </c>
      <c r="AD2" s="178"/>
      <c r="AE2" s="178"/>
    </row>
    <row r="3" spans="1:31" s="125" customFormat="1" ht="24.9" customHeight="1" thickBot="1" x14ac:dyDescent="0.45">
      <c r="A3" s="126" t="s">
        <v>49</v>
      </c>
      <c r="B3" s="179" t="s">
        <v>48</v>
      </c>
      <c r="C3" s="179"/>
      <c r="D3" s="179"/>
      <c r="E3" s="177" t="s">
        <v>47</v>
      </c>
      <c r="F3" s="177"/>
      <c r="G3" s="177"/>
      <c r="H3" s="177"/>
      <c r="I3" s="179" t="s">
        <v>46</v>
      </c>
      <c r="J3" s="179"/>
      <c r="K3" s="179"/>
      <c r="L3" s="177" t="s">
        <v>45</v>
      </c>
      <c r="M3" s="177"/>
      <c r="N3" s="177"/>
      <c r="O3" s="177"/>
      <c r="P3" s="179" t="s">
        <v>44</v>
      </c>
      <c r="Q3" s="179"/>
      <c r="R3" s="179"/>
      <c r="S3" s="177" t="s">
        <v>43</v>
      </c>
      <c r="T3" s="177"/>
      <c r="U3" s="177"/>
      <c r="V3" s="179" t="s">
        <v>42</v>
      </c>
      <c r="W3" s="179"/>
      <c r="X3" s="179"/>
      <c r="Y3" s="177" t="s">
        <v>41</v>
      </c>
      <c r="Z3" s="177"/>
      <c r="AA3" s="177"/>
      <c r="AB3" s="177"/>
      <c r="AC3" s="179">
        <v>1</v>
      </c>
      <c r="AD3" s="179"/>
      <c r="AE3" s="179"/>
    </row>
    <row r="4" spans="1:31" ht="25.2" thickBot="1" x14ac:dyDescent="0.45">
      <c r="A4" s="117"/>
      <c r="B4" s="113"/>
      <c r="C4" s="113"/>
      <c r="D4" s="113"/>
      <c r="E4" s="114"/>
      <c r="F4" s="114"/>
      <c r="G4" s="114"/>
      <c r="H4" s="114"/>
      <c r="I4" s="113"/>
      <c r="J4" s="113"/>
      <c r="K4" s="113"/>
      <c r="L4" s="116"/>
      <c r="M4" s="116"/>
      <c r="N4" s="116"/>
      <c r="O4" s="116"/>
      <c r="P4" s="115"/>
      <c r="Q4" s="115"/>
      <c r="R4" s="115"/>
      <c r="S4" s="114"/>
      <c r="T4" s="114"/>
      <c r="U4" s="114"/>
      <c r="V4" s="113"/>
      <c r="W4" s="113"/>
      <c r="X4" s="113"/>
      <c r="Y4" s="114"/>
      <c r="Z4" s="114"/>
      <c r="AA4" s="114"/>
      <c r="AB4" s="114"/>
      <c r="AC4" s="113"/>
      <c r="AD4" s="113"/>
      <c r="AE4" s="112"/>
    </row>
    <row r="5" spans="1:31" ht="23.4" thickBot="1" x14ac:dyDescent="0.45">
      <c r="A5" s="111" t="s">
        <v>73</v>
      </c>
      <c r="B5" s="171" t="s">
        <v>72</v>
      </c>
      <c r="C5" s="172"/>
      <c r="D5" s="173"/>
      <c r="E5" s="171" t="s">
        <v>71</v>
      </c>
      <c r="F5" s="172"/>
      <c r="G5" s="172"/>
      <c r="H5" s="173"/>
      <c r="I5" s="171" t="s">
        <v>70</v>
      </c>
      <c r="J5" s="172"/>
      <c r="K5" s="172"/>
      <c r="L5" s="173"/>
      <c r="M5" s="171" t="s">
        <v>69</v>
      </c>
      <c r="N5" s="172"/>
      <c r="O5" s="172"/>
      <c r="P5" s="173"/>
      <c r="Q5" s="171" t="s">
        <v>68</v>
      </c>
      <c r="R5" s="172"/>
      <c r="S5" s="172"/>
      <c r="T5" s="173"/>
      <c r="U5" s="171" t="s">
        <v>67</v>
      </c>
      <c r="V5" s="172"/>
      <c r="W5" s="172"/>
      <c r="X5" s="173"/>
      <c r="Y5" s="171" t="s">
        <v>66</v>
      </c>
      <c r="Z5" s="172"/>
      <c r="AA5" s="172"/>
      <c r="AB5" s="173"/>
      <c r="AC5" s="171"/>
      <c r="AD5" s="172"/>
      <c r="AE5" s="173"/>
    </row>
    <row r="6" spans="1:31" ht="24.9" customHeight="1" x14ac:dyDescent="0.4">
      <c r="A6" s="110">
        <v>1</v>
      </c>
      <c r="B6" s="107">
        <v>145</v>
      </c>
      <c r="C6" s="102"/>
      <c r="D6" s="109"/>
      <c r="E6" s="107">
        <v>150</v>
      </c>
      <c r="F6" s="105"/>
      <c r="G6" s="105"/>
      <c r="H6" s="108"/>
      <c r="I6" s="105">
        <v>160</v>
      </c>
      <c r="J6" s="104">
        <v>165</v>
      </c>
      <c r="K6" s="104"/>
      <c r="L6" s="104"/>
      <c r="M6" s="107">
        <v>170</v>
      </c>
      <c r="N6" s="105">
        <v>170</v>
      </c>
      <c r="O6" s="105"/>
      <c r="P6" s="106"/>
      <c r="Q6" s="105">
        <v>180</v>
      </c>
      <c r="R6" s="104"/>
      <c r="S6" s="104"/>
      <c r="T6" s="106"/>
      <c r="U6" s="105">
        <v>190</v>
      </c>
      <c r="V6" s="104"/>
      <c r="W6" s="104"/>
      <c r="X6" s="101"/>
      <c r="Y6" s="105">
        <v>200</v>
      </c>
      <c r="Z6" s="104"/>
      <c r="AA6" s="104"/>
      <c r="AB6" s="101"/>
      <c r="AC6" s="103"/>
      <c r="AD6" s="102"/>
      <c r="AE6" s="101"/>
    </row>
    <row r="7" spans="1:31" ht="24.9" customHeight="1" x14ac:dyDescent="0.4">
      <c r="A7" s="70">
        <v>2</v>
      </c>
      <c r="B7" s="86">
        <v>145</v>
      </c>
      <c r="C7" s="85"/>
      <c r="D7" s="96"/>
      <c r="E7" s="94">
        <v>150</v>
      </c>
      <c r="F7" s="92"/>
      <c r="G7" s="92"/>
      <c r="H7" s="90"/>
      <c r="I7" s="92">
        <v>160</v>
      </c>
      <c r="J7" s="91">
        <v>165</v>
      </c>
      <c r="K7" s="91"/>
      <c r="L7" s="91"/>
      <c r="M7" s="94">
        <v>170</v>
      </c>
      <c r="N7" s="92">
        <v>170</v>
      </c>
      <c r="O7" s="92"/>
      <c r="P7" s="93"/>
      <c r="Q7" s="92">
        <v>180</v>
      </c>
      <c r="R7" s="91"/>
      <c r="S7" s="91"/>
      <c r="T7" s="90"/>
      <c r="U7" s="100">
        <v>195</v>
      </c>
      <c r="V7" s="100"/>
      <c r="W7" s="88"/>
      <c r="X7" s="87"/>
      <c r="Y7" s="91"/>
      <c r="Z7" s="91"/>
      <c r="AA7" s="92"/>
      <c r="AB7" s="87"/>
      <c r="AC7" s="100"/>
      <c r="AD7" s="88"/>
      <c r="AE7" s="87"/>
    </row>
    <row r="8" spans="1:31" ht="24.9" customHeight="1" x14ac:dyDescent="0.4">
      <c r="A8" s="70">
        <v>3</v>
      </c>
      <c r="B8" s="86">
        <v>145</v>
      </c>
      <c r="C8" s="85"/>
      <c r="D8" s="96"/>
      <c r="E8" s="94">
        <v>155</v>
      </c>
      <c r="F8" s="92"/>
      <c r="G8" s="92"/>
      <c r="H8" s="90"/>
      <c r="I8" s="92">
        <v>160</v>
      </c>
      <c r="J8" s="91">
        <v>165</v>
      </c>
      <c r="K8" s="91"/>
      <c r="L8" s="91"/>
      <c r="M8" s="94">
        <v>170</v>
      </c>
      <c r="N8" s="92">
        <v>170</v>
      </c>
      <c r="O8" s="92"/>
      <c r="P8" s="93"/>
      <c r="Q8" s="92">
        <v>180</v>
      </c>
      <c r="R8" s="91"/>
      <c r="S8" s="91"/>
      <c r="T8" s="90"/>
      <c r="U8" s="100">
        <v>195</v>
      </c>
      <c r="V8" s="100"/>
      <c r="W8" s="88"/>
      <c r="X8" s="87"/>
      <c r="Y8" s="91"/>
      <c r="Z8" s="91"/>
      <c r="AA8" s="92"/>
      <c r="AB8" s="87"/>
      <c r="AC8" s="91"/>
      <c r="AD8" s="92"/>
      <c r="AE8" s="87"/>
    </row>
    <row r="9" spans="1:31" ht="24.9" customHeight="1" x14ac:dyDescent="0.4">
      <c r="A9" s="70">
        <v>4</v>
      </c>
      <c r="B9" s="86"/>
      <c r="C9" s="85"/>
      <c r="D9" s="96"/>
      <c r="E9" s="94">
        <v>155</v>
      </c>
      <c r="F9" s="92"/>
      <c r="G9" s="92"/>
      <c r="H9" s="90"/>
      <c r="I9" s="92">
        <v>160</v>
      </c>
      <c r="J9" s="91"/>
      <c r="K9" s="91"/>
      <c r="L9" s="91"/>
      <c r="M9" s="94">
        <v>170</v>
      </c>
      <c r="N9" s="92">
        <v>170</v>
      </c>
      <c r="O9" s="92"/>
      <c r="P9" s="93"/>
      <c r="Q9" s="92">
        <v>180</v>
      </c>
      <c r="R9" s="91"/>
      <c r="S9" s="91"/>
      <c r="T9" s="90"/>
      <c r="U9" s="100"/>
      <c r="V9" s="100"/>
      <c r="W9" s="88"/>
      <c r="X9" s="87"/>
      <c r="Y9" s="91"/>
      <c r="Z9" s="91"/>
      <c r="AA9" s="92"/>
      <c r="AB9" s="87"/>
      <c r="AC9" s="91"/>
      <c r="AD9" s="92"/>
      <c r="AE9" s="87"/>
    </row>
    <row r="10" spans="1:31" ht="24.9" customHeight="1" x14ac:dyDescent="0.4">
      <c r="A10" s="70">
        <v>5</v>
      </c>
      <c r="B10" s="86"/>
      <c r="C10" s="85"/>
      <c r="D10" s="96"/>
      <c r="E10" s="94"/>
      <c r="F10" s="92"/>
      <c r="G10" s="92"/>
      <c r="H10" s="90"/>
      <c r="I10" s="92">
        <v>160</v>
      </c>
      <c r="J10" s="91"/>
      <c r="K10" s="91"/>
      <c r="L10" s="91"/>
      <c r="M10" s="94">
        <v>170</v>
      </c>
      <c r="N10" s="92">
        <v>170</v>
      </c>
      <c r="O10" s="92"/>
      <c r="P10" s="93"/>
      <c r="Q10" s="92">
        <v>180</v>
      </c>
      <c r="R10" s="91"/>
      <c r="S10" s="91"/>
      <c r="T10" s="90"/>
      <c r="U10" s="100"/>
      <c r="V10" s="100"/>
      <c r="W10" s="88"/>
      <c r="X10" s="87"/>
      <c r="Y10" s="100"/>
      <c r="Z10" s="100"/>
      <c r="AA10" s="88"/>
      <c r="AB10" s="87"/>
      <c r="AC10" s="89"/>
      <c r="AD10" s="88"/>
      <c r="AE10" s="87"/>
    </row>
    <row r="11" spans="1:31" ht="24.9" customHeight="1" x14ac:dyDescent="0.4">
      <c r="A11" s="70">
        <v>6</v>
      </c>
      <c r="B11" s="86"/>
      <c r="C11" s="85"/>
      <c r="D11" s="96"/>
      <c r="E11" s="94"/>
      <c r="F11" s="92"/>
      <c r="G11" s="92"/>
      <c r="H11" s="90"/>
      <c r="I11" s="92">
        <v>160</v>
      </c>
      <c r="J11" s="91"/>
      <c r="K11" s="91"/>
      <c r="L11" s="91"/>
      <c r="M11" s="94">
        <v>170</v>
      </c>
      <c r="N11" s="92">
        <v>170</v>
      </c>
      <c r="O11" s="92"/>
      <c r="P11" s="93"/>
      <c r="Q11" s="92">
        <v>180</v>
      </c>
      <c r="R11" s="91"/>
      <c r="S11" s="91"/>
      <c r="T11" s="90"/>
      <c r="U11" s="89"/>
      <c r="V11" s="88"/>
      <c r="W11" s="88"/>
      <c r="X11" s="87"/>
      <c r="Y11" s="89"/>
      <c r="Z11" s="100"/>
      <c r="AA11" s="88"/>
      <c r="AB11" s="87"/>
      <c r="AC11" s="97"/>
      <c r="AD11" s="92"/>
      <c r="AE11" s="87"/>
    </row>
    <row r="12" spans="1:31" ht="24.9" customHeight="1" x14ac:dyDescent="0.4">
      <c r="A12" s="70">
        <v>7</v>
      </c>
      <c r="B12" s="86"/>
      <c r="C12" s="85"/>
      <c r="D12" s="96"/>
      <c r="E12" s="94"/>
      <c r="F12" s="92"/>
      <c r="G12" s="92"/>
      <c r="H12" s="90"/>
      <c r="I12" s="92">
        <v>160</v>
      </c>
      <c r="J12" s="91"/>
      <c r="K12" s="91"/>
      <c r="L12" s="91"/>
      <c r="M12" s="94">
        <v>170</v>
      </c>
      <c r="N12" s="92">
        <v>170</v>
      </c>
      <c r="O12" s="92"/>
      <c r="P12" s="93"/>
      <c r="Q12" s="92">
        <v>180</v>
      </c>
      <c r="R12" s="91"/>
      <c r="S12" s="91"/>
      <c r="T12" s="90"/>
      <c r="U12" s="89"/>
      <c r="V12" s="88"/>
      <c r="W12" s="88"/>
      <c r="X12" s="87"/>
      <c r="Y12" s="86"/>
      <c r="Z12" s="99"/>
      <c r="AA12" s="75"/>
      <c r="AB12" s="87"/>
      <c r="AC12" s="89"/>
      <c r="AD12" s="88"/>
      <c r="AE12" s="87"/>
    </row>
    <row r="13" spans="1:31" ht="24.9" customHeight="1" x14ac:dyDescent="0.4">
      <c r="A13" s="70">
        <v>8</v>
      </c>
      <c r="B13" s="86"/>
      <c r="C13" s="85"/>
      <c r="D13" s="96"/>
      <c r="E13" s="94"/>
      <c r="F13" s="92"/>
      <c r="G13" s="92"/>
      <c r="H13" s="90"/>
      <c r="I13" s="92">
        <v>160</v>
      </c>
      <c r="J13" s="91"/>
      <c r="K13" s="91"/>
      <c r="L13" s="91"/>
      <c r="M13" s="94">
        <v>170</v>
      </c>
      <c r="N13" s="92">
        <v>170</v>
      </c>
      <c r="O13" s="92"/>
      <c r="P13" s="93"/>
      <c r="Q13" s="92">
        <v>180</v>
      </c>
      <c r="R13" s="91"/>
      <c r="S13" s="91"/>
      <c r="T13" s="90"/>
      <c r="U13" s="97"/>
      <c r="V13" s="92"/>
      <c r="W13" s="92"/>
      <c r="X13" s="87"/>
      <c r="Y13" s="97"/>
      <c r="Z13" s="92"/>
      <c r="AA13" s="92"/>
      <c r="AB13" s="87"/>
      <c r="AC13" s="86"/>
      <c r="AD13" s="98"/>
      <c r="AE13" s="84"/>
    </row>
    <row r="14" spans="1:31" ht="24.9" customHeight="1" x14ac:dyDescent="0.4">
      <c r="A14" s="70">
        <v>9</v>
      </c>
      <c r="B14" s="86"/>
      <c r="C14" s="85"/>
      <c r="D14" s="96"/>
      <c r="E14" s="94"/>
      <c r="F14" s="92"/>
      <c r="G14" s="92"/>
      <c r="H14" s="90"/>
      <c r="I14" s="92">
        <v>160</v>
      </c>
      <c r="J14" s="91"/>
      <c r="K14" s="91"/>
      <c r="L14" s="91"/>
      <c r="M14" s="94">
        <v>170</v>
      </c>
      <c r="N14" s="92">
        <v>175</v>
      </c>
      <c r="O14" s="92"/>
      <c r="P14" s="93"/>
      <c r="Q14" s="92">
        <v>185</v>
      </c>
      <c r="R14" s="91"/>
      <c r="S14" s="91"/>
      <c r="T14" s="93"/>
      <c r="U14" s="89"/>
      <c r="V14" s="88"/>
      <c r="W14" s="88"/>
      <c r="X14" s="87"/>
      <c r="Y14" s="89"/>
      <c r="Z14" s="88"/>
      <c r="AA14" s="88"/>
      <c r="AB14" s="87"/>
      <c r="AC14" s="86"/>
      <c r="AD14" s="85"/>
      <c r="AE14" s="84"/>
    </row>
    <row r="15" spans="1:31" ht="24.9" customHeight="1" x14ac:dyDescent="0.4">
      <c r="A15" s="70">
        <v>10</v>
      </c>
      <c r="B15" s="86"/>
      <c r="C15" s="85"/>
      <c r="D15" s="96"/>
      <c r="E15" s="94"/>
      <c r="F15" s="92"/>
      <c r="G15" s="92"/>
      <c r="H15" s="90"/>
      <c r="I15" s="92">
        <v>160</v>
      </c>
      <c r="J15" s="91"/>
      <c r="K15" s="91"/>
      <c r="L15" s="91"/>
      <c r="M15" s="94">
        <v>170</v>
      </c>
      <c r="N15" s="92">
        <v>175</v>
      </c>
      <c r="O15" s="92"/>
      <c r="P15" s="93"/>
      <c r="Q15" s="92">
        <v>185</v>
      </c>
      <c r="R15" s="91"/>
      <c r="S15" s="91"/>
      <c r="T15" s="90"/>
      <c r="U15" s="97"/>
      <c r="V15" s="92"/>
      <c r="W15" s="92"/>
      <c r="X15" s="87"/>
      <c r="Y15" s="89"/>
      <c r="Z15" s="88"/>
      <c r="AA15" s="88"/>
      <c r="AB15" s="87"/>
      <c r="AC15" s="86"/>
      <c r="AD15" s="85"/>
      <c r="AE15" s="84"/>
    </row>
    <row r="16" spans="1:31" ht="24.9" customHeight="1" x14ac:dyDescent="0.4">
      <c r="A16" s="70">
        <v>11</v>
      </c>
      <c r="B16" s="86"/>
      <c r="C16" s="85"/>
      <c r="D16" s="96"/>
      <c r="E16" s="94"/>
      <c r="F16" s="92"/>
      <c r="G16" s="92"/>
      <c r="H16" s="90"/>
      <c r="I16" s="92">
        <v>160</v>
      </c>
      <c r="J16" s="91"/>
      <c r="K16" s="91"/>
      <c r="L16" s="91"/>
      <c r="M16" s="94">
        <v>170</v>
      </c>
      <c r="N16" s="92">
        <v>175</v>
      </c>
      <c r="O16" s="92"/>
      <c r="P16" s="93"/>
      <c r="Q16" s="92">
        <v>185</v>
      </c>
      <c r="R16" s="91"/>
      <c r="S16" s="91"/>
      <c r="T16" s="90"/>
      <c r="U16" s="89"/>
      <c r="V16" s="88"/>
      <c r="W16" s="88"/>
      <c r="X16" s="87"/>
      <c r="Y16" s="89"/>
      <c r="Z16" s="88"/>
      <c r="AA16" s="88"/>
      <c r="AB16" s="87"/>
      <c r="AC16" s="86"/>
      <c r="AD16" s="85"/>
      <c r="AE16" s="84"/>
    </row>
    <row r="17" spans="1:31" ht="24.9" customHeight="1" x14ac:dyDescent="0.4">
      <c r="A17" s="70">
        <v>12</v>
      </c>
      <c r="B17" s="86"/>
      <c r="C17" s="85"/>
      <c r="D17" s="96"/>
      <c r="E17" s="95"/>
      <c r="F17" s="88"/>
      <c r="G17" s="88"/>
      <c r="H17" s="90"/>
      <c r="I17" s="92">
        <v>165</v>
      </c>
      <c r="J17" s="91"/>
      <c r="K17" s="91"/>
      <c r="L17" s="91"/>
      <c r="M17" s="94">
        <v>170</v>
      </c>
      <c r="N17" s="92">
        <v>175</v>
      </c>
      <c r="O17" s="92"/>
      <c r="P17" s="93"/>
      <c r="Q17" s="92">
        <v>185</v>
      </c>
      <c r="R17" s="91"/>
      <c r="S17" s="91"/>
      <c r="T17" s="90"/>
      <c r="U17" s="89"/>
      <c r="V17" s="88"/>
      <c r="W17" s="88"/>
      <c r="X17" s="87"/>
      <c r="Y17" s="89"/>
      <c r="Z17" s="88"/>
      <c r="AA17" s="88"/>
      <c r="AB17" s="87"/>
      <c r="AC17" s="86"/>
      <c r="AD17" s="85"/>
      <c r="AE17" s="84"/>
    </row>
    <row r="18" spans="1:31" ht="24.9" customHeight="1" x14ac:dyDescent="0.4">
      <c r="A18" s="70">
        <v>13</v>
      </c>
      <c r="B18" s="86"/>
      <c r="C18" s="85"/>
      <c r="D18" s="96"/>
      <c r="E18" s="95"/>
      <c r="F18" s="88"/>
      <c r="G18" s="88"/>
      <c r="H18" s="90"/>
      <c r="I18" s="92">
        <v>165</v>
      </c>
      <c r="J18" s="91"/>
      <c r="K18" s="91"/>
      <c r="L18" s="91"/>
      <c r="M18" s="94">
        <v>170</v>
      </c>
      <c r="N18" s="92">
        <v>175</v>
      </c>
      <c r="O18" s="92"/>
      <c r="P18" s="93"/>
      <c r="Q18" s="92">
        <v>185</v>
      </c>
      <c r="R18" s="91"/>
      <c r="S18" s="91"/>
      <c r="T18" s="90"/>
      <c r="U18" s="89"/>
      <c r="V18" s="88"/>
      <c r="W18" s="88"/>
      <c r="X18" s="87"/>
      <c r="Y18" s="89"/>
      <c r="Z18" s="88"/>
      <c r="AA18" s="88"/>
      <c r="AB18" s="87"/>
      <c r="AC18" s="86"/>
      <c r="AD18" s="85"/>
      <c r="AE18" s="84"/>
    </row>
    <row r="19" spans="1:31" ht="24.9" customHeight="1" x14ac:dyDescent="0.4">
      <c r="A19" s="70">
        <v>14</v>
      </c>
      <c r="B19" s="86"/>
      <c r="C19" s="85"/>
      <c r="D19" s="96"/>
      <c r="E19" s="95"/>
      <c r="F19" s="88"/>
      <c r="G19" s="88"/>
      <c r="H19" s="90"/>
      <c r="I19" s="92">
        <v>165</v>
      </c>
      <c r="J19" s="91"/>
      <c r="K19" s="91"/>
      <c r="L19" s="91"/>
      <c r="M19" s="94">
        <v>170</v>
      </c>
      <c r="N19" s="92">
        <v>175</v>
      </c>
      <c r="O19" s="92"/>
      <c r="P19" s="93"/>
      <c r="Q19" s="92">
        <v>185</v>
      </c>
      <c r="R19" s="91"/>
      <c r="S19" s="91"/>
      <c r="T19" s="90"/>
      <c r="U19" s="89"/>
      <c r="V19" s="88"/>
      <c r="W19" s="88"/>
      <c r="X19" s="87"/>
      <c r="Y19" s="89"/>
      <c r="Z19" s="88"/>
      <c r="AA19" s="88"/>
      <c r="AB19" s="87"/>
      <c r="AC19" s="86"/>
      <c r="AD19" s="85"/>
      <c r="AE19" s="84"/>
    </row>
    <row r="20" spans="1:31" ht="24.9" customHeight="1" x14ac:dyDescent="0.4">
      <c r="A20" s="70">
        <v>15</v>
      </c>
      <c r="B20" s="86"/>
      <c r="C20" s="85"/>
      <c r="D20" s="96"/>
      <c r="E20" s="95"/>
      <c r="F20" s="88"/>
      <c r="G20" s="88"/>
      <c r="H20" s="90"/>
      <c r="I20" s="92">
        <v>165</v>
      </c>
      <c r="J20" s="91"/>
      <c r="K20" s="91"/>
      <c r="L20" s="91"/>
      <c r="M20" s="94">
        <v>170</v>
      </c>
      <c r="N20" s="92">
        <v>175</v>
      </c>
      <c r="O20" s="92"/>
      <c r="P20" s="93"/>
      <c r="Q20" s="92"/>
      <c r="R20" s="91"/>
      <c r="S20" s="91"/>
      <c r="T20" s="93"/>
      <c r="U20" s="89"/>
      <c r="V20" s="88"/>
      <c r="W20" s="88"/>
      <c r="X20" s="87"/>
      <c r="Y20" s="89"/>
      <c r="Z20" s="88"/>
      <c r="AA20" s="88"/>
      <c r="AB20" s="87"/>
      <c r="AC20" s="86"/>
      <c r="AD20" s="85"/>
      <c r="AE20" s="84"/>
    </row>
    <row r="21" spans="1:31" ht="24.9" customHeight="1" x14ac:dyDescent="0.4">
      <c r="A21" s="70">
        <v>16</v>
      </c>
      <c r="B21" s="86"/>
      <c r="C21" s="85"/>
      <c r="D21" s="96"/>
      <c r="E21" s="95"/>
      <c r="F21" s="88"/>
      <c r="G21" s="88"/>
      <c r="H21" s="90"/>
      <c r="I21" s="92">
        <v>165</v>
      </c>
      <c r="J21" s="91"/>
      <c r="K21" s="91"/>
      <c r="L21" s="91"/>
      <c r="M21" s="94">
        <v>170</v>
      </c>
      <c r="N21" s="92">
        <v>175</v>
      </c>
      <c r="O21" s="92"/>
      <c r="P21" s="93"/>
      <c r="Q21" s="92"/>
      <c r="R21" s="91"/>
      <c r="S21" s="91"/>
      <c r="T21" s="90"/>
      <c r="U21" s="97"/>
      <c r="V21" s="92"/>
      <c r="W21" s="92"/>
      <c r="X21" s="87"/>
      <c r="Y21" s="89"/>
      <c r="Z21" s="88"/>
      <c r="AA21" s="88"/>
      <c r="AB21" s="87"/>
      <c r="AC21" s="86"/>
      <c r="AD21" s="85"/>
      <c r="AE21" s="84"/>
    </row>
    <row r="22" spans="1:31" ht="24.9" customHeight="1" x14ac:dyDescent="0.4">
      <c r="A22" s="70">
        <v>17</v>
      </c>
      <c r="B22" s="86"/>
      <c r="C22" s="85"/>
      <c r="D22" s="96"/>
      <c r="E22" s="95"/>
      <c r="F22" s="88"/>
      <c r="G22" s="88"/>
      <c r="H22" s="90"/>
      <c r="I22" s="92">
        <v>165</v>
      </c>
      <c r="J22" s="91"/>
      <c r="K22" s="91"/>
      <c r="L22" s="91"/>
      <c r="M22" s="94">
        <v>170</v>
      </c>
      <c r="N22" s="92">
        <v>175</v>
      </c>
      <c r="O22" s="92"/>
      <c r="P22" s="93"/>
      <c r="Q22" s="92"/>
      <c r="R22" s="91"/>
      <c r="S22" s="91"/>
      <c r="T22" s="90"/>
      <c r="U22" s="89"/>
      <c r="V22" s="88"/>
      <c r="W22" s="88"/>
      <c r="X22" s="87"/>
      <c r="Y22" s="89"/>
      <c r="Z22" s="88"/>
      <c r="AA22" s="88"/>
      <c r="AB22" s="87"/>
      <c r="AC22" s="86"/>
      <c r="AD22" s="85"/>
      <c r="AE22" s="84"/>
    </row>
    <row r="23" spans="1:31" ht="24.9" customHeight="1" x14ac:dyDescent="0.4">
      <c r="A23" s="70">
        <v>18</v>
      </c>
      <c r="B23" s="86"/>
      <c r="C23" s="85"/>
      <c r="D23" s="96"/>
      <c r="E23" s="95"/>
      <c r="F23" s="88"/>
      <c r="G23" s="88"/>
      <c r="H23" s="90"/>
      <c r="I23" s="92">
        <v>165</v>
      </c>
      <c r="J23" s="91"/>
      <c r="K23" s="91"/>
      <c r="L23" s="91"/>
      <c r="M23" s="94">
        <v>170</v>
      </c>
      <c r="N23" s="92">
        <v>175</v>
      </c>
      <c r="O23" s="92"/>
      <c r="P23" s="93"/>
      <c r="Q23" s="92"/>
      <c r="R23" s="91"/>
      <c r="S23" s="91"/>
      <c r="T23" s="90"/>
      <c r="U23" s="89"/>
      <c r="V23" s="88"/>
      <c r="W23" s="88"/>
      <c r="X23" s="87"/>
      <c r="Y23" s="89"/>
      <c r="Z23" s="88"/>
      <c r="AA23" s="88"/>
      <c r="AB23" s="87"/>
      <c r="AC23" s="86"/>
      <c r="AD23" s="85"/>
      <c r="AE23" s="84"/>
    </row>
    <row r="24" spans="1:31" ht="24.9" customHeight="1" x14ac:dyDescent="0.4">
      <c r="A24" s="70">
        <v>19</v>
      </c>
      <c r="B24" s="86"/>
      <c r="C24" s="85"/>
      <c r="D24" s="96"/>
      <c r="E24" s="95"/>
      <c r="F24" s="88"/>
      <c r="G24" s="88"/>
      <c r="H24" s="90"/>
      <c r="I24" s="92">
        <v>165</v>
      </c>
      <c r="J24" s="91"/>
      <c r="K24" s="91"/>
      <c r="L24" s="91"/>
      <c r="M24" s="94">
        <v>170</v>
      </c>
      <c r="N24" s="92">
        <v>175</v>
      </c>
      <c r="O24" s="92"/>
      <c r="P24" s="93"/>
      <c r="Q24" s="92"/>
      <c r="R24" s="91"/>
      <c r="S24" s="91"/>
      <c r="T24" s="90"/>
      <c r="U24" s="89"/>
      <c r="V24" s="88"/>
      <c r="W24" s="88"/>
      <c r="X24" s="87"/>
      <c r="Y24" s="89"/>
      <c r="Z24" s="88"/>
      <c r="AA24" s="88"/>
      <c r="AB24" s="87"/>
      <c r="AC24" s="86"/>
      <c r="AD24" s="85"/>
      <c r="AE24" s="84"/>
    </row>
    <row r="25" spans="1:31" ht="24.9" customHeight="1" x14ac:dyDescent="0.4">
      <c r="A25" s="70">
        <v>20</v>
      </c>
      <c r="B25" s="86"/>
      <c r="C25" s="85"/>
      <c r="D25" s="96"/>
      <c r="E25" s="95"/>
      <c r="F25" s="88"/>
      <c r="G25" s="88"/>
      <c r="H25" s="90"/>
      <c r="I25" s="92">
        <v>165</v>
      </c>
      <c r="J25" s="91"/>
      <c r="K25" s="91"/>
      <c r="L25" s="91"/>
      <c r="M25" s="94">
        <v>170</v>
      </c>
      <c r="N25" s="92">
        <v>175</v>
      </c>
      <c r="O25" s="92"/>
      <c r="P25" s="93"/>
      <c r="Q25" s="92"/>
      <c r="R25" s="91"/>
      <c r="S25" s="91"/>
      <c r="T25" s="90"/>
      <c r="U25" s="89"/>
      <c r="V25" s="88"/>
      <c r="W25" s="88"/>
      <c r="X25" s="87"/>
      <c r="Y25" s="89"/>
      <c r="Z25" s="88"/>
      <c r="AA25" s="88"/>
      <c r="AB25" s="87"/>
      <c r="AC25" s="86"/>
      <c r="AD25" s="85"/>
      <c r="AE25" s="84"/>
    </row>
    <row r="26" spans="1:31" ht="24.9" customHeight="1" x14ac:dyDescent="0.4">
      <c r="A26" s="70">
        <v>21</v>
      </c>
      <c r="B26" s="86"/>
      <c r="C26" s="85"/>
      <c r="D26" s="96"/>
      <c r="E26" s="95"/>
      <c r="F26" s="88"/>
      <c r="G26" s="88"/>
      <c r="H26" s="90"/>
      <c r="I26" s="92">
        <v>165</v>
      </c>
      <c r="J26" s="91"/>
      <c r="K26" s="91"/>
      <c r="L26" s="91"/>
      <c r="M26" s="94">
        <v>170</v>
      </c>
      <c r="N26" s="92">
        <v>175</v>
      </c>
      <c r="O26" s="92"/>
      <c r="P26" s="93"/>
      <c r="Q26" s="92"/>
      <c r="R26" s="91"/>
      <c r="S26" s="91"/>
      <c r="T26" s="90"/>
      <c r="U26" s="97"/>
      <c r="V26" s="92"/>
      <c r="W26" s="92"/>
      <c r="X26" s="87"/>
      <c r="Y26" s="89"/>
      <c r="Z26" s="88"/>
      <c r="AA26" s="88"/>
      <c r="AB26" s="87"/>
      <c r="AC26" s="86"/>
      <c r="AD26" s="85"/>
      <c r="AE26" s="84"/>
    </row>
    <row r="27" spans="1:31" ht="24.9" customHeight="1" x14ac:dyDescent="0.4">
      <c r="A27" s="70">
        <v>22</v>
      </c>
      <c r="B27" s="86"/>
      <c r="C27" s="85"/>
      <c r="D27" s="96"/>
      <c r="E27" s="95"/>
      <c r="F27" s="88"/>
      <c r="G27" s="88"/>
      <c r="H27" s="90"/>
      <c r="I27" s="92">
        <v>165</v>
      </c>
      <c r="J27" s="91"/>
      <c r="K27" s="91"/>
      <c r="L27" s="91"/>
      <c r="M27" s="94">
        <v>170</v>
      </c>
      <c r="N27" s="92">
        <v>175</v>
      </c>
      <c r="O27" s="92"/>
      <c r="P27" s="93"/>
      <c r="Q27" s="92"/>
      <c r="R27" s="91"/>
      <c r="S27" s="91"/>
      <c r="T27" s="90"/>
      <c r="U27" s="89"/>
      <c r="V27" s="88"/>
      <c r="W27" s="88"/>
      <c r="X27" s="87"/>
      <c r="Y27" s="89"/>
      <c r="Z27" s="88"/>
      <c r="AA27" s="88"/>
      <c r="AB27" s="87"/>
      <c r="AC27" s="86"/>
      <c r="AD27" s="85"/>
      <c r="AE27" s="84"/>
    </row>
    <row r="28" spans="1:31" ht="24.9" customHeight="1" x14ac:dyDescent="0.4">
      <c r="A28" s="70">
        <v>23</v>
      </c>
      <c r="B28" s="86"/>
      <c r="C28" s="85"/>
      <c r="D28" s="96"/>
      <c r="E28" s="95"/>
      <c r="F28" s="88"/>
      <c r="G28" s="88"/>
      <c r="H28" s="90"/>
      <c r="I28" s="92">
        <v>165</v>
      </c>
      <c r="J28" s="91"/>
      <c r="K28" s="91"/>
      <c r="L28" s="91"/>
      <c r="M28" s="94">
        <v>170</v>
      </c>
      <c r="N28" s="92"/>
      <c r="O28" s="92"/>
      <c r="P28" s="93"/>
      <c r="Q28" s="92"/>
      <c r="R28" s="91"/>
      <c r="S28" s="91"/>
      <c r="T28" s="90"/>
      <c r="U28" s="89"/>
      <c r="V28" s="88"/>
      <c r="W28" s="88"/>
      <c r="X28" s="87"/>
      <c r="Y28" s="89"/>
      <c r="Z28" s="88"/>
      <c r="AA28" s="88"/>
      <c r="AB28" s="87"/>
      <c r="AC28" s="86"/>
      <c r="AD28" s="85"/>
      <c r="AE28" s="84"/>
    </row>
    <row r="29" spans="1:31" ht="24.9" customHeight="1" x14ac:dyDescent="0.4">
      <c r="A29" s="70">
        <v>24</v>
      </c>
      <c r="B29" s="73"/>
      <c r="C29" s="72"/>
      <c r="D29" s="83"/>
      <c r="E29" s="82"/>
      <c r="F29" s="75"/>
      <c r="G29" s="75"/>
      <c r="H29" s="77"/>
      <c r="I29" s="79">
        <v>165</v>
      </c>
      <c r="J29" s="78"/>
      <c r="K29" s="78"/>
      <c r="L29" s="78"/>
      <c r="M29" s="81">
        <v>170</v>
      </c>
      <c r="N29" s="79"/>
      <c r="O29" s="79"/>
      <c r="P29" s="80"/>
      <c r="Q29" s="79"/>
      <c r="R29" s="78"/>
      <c r="S29" s="78"/>
      <c r="T29" s="77"/>
      <c r="U29" s="76"/>
      <c r="V29" s="75"/>
      <c r="W29" s="75"/>
      <c r="X29" s="74"/>
      <c r="Y29" s="76"/>
      <c r="Z29" s="75"/>
      <c r="AA29" s="75"/>
      <c r="AB29" s="74"/>
      <c r="AC29" s="73"/>
      <c r="AD29" s="72"/>
      <c r="AE29" s="71"/>
    </row>
    <row r="30" spans="1:31" ht="24.9" customHeight="1" thickBot="1" x14ac:dyDescent="0.45">
      <c r="A30" s="70">
        <v>25</v>
      </c>
      <c r="B30" s="60"/>
      <c r="C30" s="59"/>
      <c r="D30" s="69"/>
      <c r="E30" s="68"/>
      <c r="F30" s="62"/>
      <c r="G30" s="62"/>
      <c r="H30" s="64"/>
      <c r="I30" s="66">
        <v>165</v>
      </c>
      <c r="J30" s="65"/>
      <c r="K30" s="65"/>
      <c r="L30" s="65"/>
      <c r="M30" s="67">
        <v>170</v>
      </c>
      <c r="N30" s="66"/>
      <c r="O30" s="66"/>
      <c r="P30" s="64"/>
      <c r="Q30" s="66"/>
      <c r="R30" s="65"/>
      <c r="S30" s="65"/>
      <c r="T30" s="64"/>
      <c r="U30" s="63"/>
      <c r="V30" s="62"/>
      <c r="W30" s="62"/>
      <c r="X30" s="61"/>
      <c r="Y30" s="63"/>
      <c r="Z30" s="62"/>
      <c r="AA30" s="62"/>
      <c r="AB30" s="61"/>
      <c r="AC30" s="60"/>
      <c r="AD30" s="59"/>
      <c r="AE30" s="58"/>
    </row>
    <row r="31" spans="1:31" ht="24.9" customHeight="1" x14ac:dyDescent="0.4">
      <c r="A31" s="57" t="s">
        <v>33</v>
      </c>
      <c r="B31" s="174">
        <f>COUNT(B6:D30)</f>
        <v>3</v>
      </c>
      <c r="C31" s="175"/>
      <c r="D31" s="56" t="s">
        <v>32</v>
      </c>
      <c r="E31" s="161">
        <f>COUNT(E6:H30)</f>
        <v>4</v>
      </c>
      <c r="F31" s="162"/>
      <c r="G31" s="162"/>
      <c r="H31" s="56" t="s">
        <v>32</v>
      </c>
      <c r="I31" s="161">
        <f>COUNT(I6:L30)</f>
        <v>28</v>
      </c>
      <c r="J31" s="162"/>
      <c r="K31" s="162"/>
      <c r="L31" s="56" t="s">
        <v>32</v>
      </c>
      <c r="M31" s="161">
        <f>COUNT(M6:P30)</f>
        <v>47</v>
      </c>
      <c r="N31" s="162"/>
      <c r="O31" s="162"/>
      <c r="P31" s="56" t="s">
        <v>32</v>
      </c>
      <c r="Q31" s="161">
        <f>COUNT(Q6:T30)</f>
        <v>14</v>
      </c>
      <c r="R31" s="162"/>
      <c r="S31" s="162"/>
      <c r="T31" s="56" t="s">
        <v>32</v>
      </c>
      <c r="U31" s="161">
        <f>COUNT(U6:X30)</f>
        <v>3</v>
      </c>
      <c r="V31" s="162"/>
      <c r="W31" s="162"/>
      <c r="X31" s="56" t="s">
        <v>32</v>
      </c>
      <c r="Y31" s="161">
        <f>COUNT(Y6:AB30)</f>
        <v>1</v>
      </c>
      <c r="Z31" s="162"/>
      <c r="AA31" s="162"/>
      <c r="AB31" s="56" t="s">
        <v>32</v>
      </c>
      <c r="AC31" s="174">
        <f>COUNT(AC6:AE30)</f>
        <v>0</v>
      </c>
      <c r="AD31" s="175"/>
      <c r="AE31" s="56" t="s">
        <v>32</v>
      </c>
    </row>
    <row r="32" spans="1:31" s="121" customFormat="1" ht="24.9" customHeight="1" x14ac:dyDescent="0.4">
      <c r="A32" s="123"/>
      <c r="B32" s="203">
        <f>SUM(B6:D30)</f>
        <v>435</v>
      </c>
      <c r="C32" s="204"/>
      <c r="D32" s="122"/>
      <c r="E32" s="201">
        <f>SUM(E6:H30)</f>
        <v>610</v>
      </c>
      <c r="F32" s="202"/>
      <c r="G32" s="202"/>
      <c r="H32" s="122"/>
      <c r="I32" s="201">
        <f>SUM(I6:L30)</f>
        <v>4565</v>
      </c>
      <c r="J32" s="202"/>
      <c r="K32" s="202"/>
      <c r="L32" s="122"/>
      <c r="M32" s="201">
        <f>SUM(M6:P30)</f>
        <v>8060</v>
      </c>
      <c r="N32" s="202"/>
      <c r="O32" s="202"/>
      <c r="P32" s="122"/>
      <c r="Q32" s="201">
        <f>SUM(Q6:T30)</f>
        <v>2550</v>
      </c>
      <c r="R32" s="202"/>
      <c r="S32" s="202"/>
      <c r="T32" s="122"/>
      <c r="U32" s="201">
        <f>SUM(U6:X30)</f>
        <v>580</v>
      </c>
      <c r="V32" s="202"/>
      <c r="W32" s="202"/>
      <c r="X32" s="122"/>
      <c r="Y32" s="201">
        <f>SUM(Y6:AB30)</f>
        <v>200</v>
      </c>
      <c r="Z32" s="202"/>
      <c r="AA32" s="202"/>
      <c r="AB32" s="122"/>
      <c r="AC32" s="203">
        <f>SUM(AC6:AE30)</f>
        <v>0</v>
      </c>
      <c r="AD32" s="204"/>
      <c r="AE32" s="122"/>
    </row>
    <row r="33" spans="1:31" ht="24.9" customHeight="1" x14ac:dyDescent="0.4">
      <c r="A33" s="55"/>
      <c r="B33" s="167"/>
      <c r="C33" s="168"/>
      <c r="D33" s="54"/>
      <c r="E33" s="165"/>
      <c r="F33" s="166"/>
      <c r="G33" s="166"/>
      <c r="H33" s="54"/>
      <c r="I33" s="165"/>
      <c r="J33" s="166"/>
      <c r="K33" s="166"/>
      <c r="L33" s="54"/>
      <c r="M33" s="165"/>
      <c r="N33" s="166"/>
      <c r="O33" s="166"/>
      <c r="P33" s="54"/>
      <c r="Q33" s="165"/>
      <c r="R33" s="166"/>
      <c r="S33" s="166"/>
      <c r="T33" s="54"/>
      <c r="U33" s="165"/>
      <c r="V33" s="166"/>
      <c r="W33" s="166"/>
      <c r="X33" s="54"/>
      <c r="Y33" s="165"/>
      <c r="Z33" s="166"/>
      <c r="AA33" s="166"/>
      <c r="AB33" s="54"/>
      <c r="AC33" s="167"/>
      <c r="AD33" s="168"/>
      <c r="AE33" s="54"/>
    </row>
    <row r="34" spans="1:31" ht="24.9" customHeight="1" x14ac:dyDescent="0.4">
      <c r="A34" s="53" t="s">
        <v>29</v>
      </c>
      <c r="B34" s="169">
        <f>IF(B31=0,0,B31/($B31+$E31+$I31+$M31+$Q31+$U31+$Y31+$AC31))*100</f>
        <v>3</v>
      </c>
      <c r="C34" s="170"/>
      <c r="D34" s="52" t="s">
        <v>27</v>
      </c>
      <c r="E34" s="159">
        <f>IF(E31=0,0,E31/($B31+$E31+$I31+$M31+$Q31+$U31+$Y31+$AC31))*100</f>
        <v>4</v>
      </c>
      <c r="F34" s="160"/>
      <c r="G34" s="160"/>
      <c r="H34" s="52" t="s">
        <v>27</v>
      </c>
      <c r="I34" s="159">
        <f>IF(I31=0,0,I31/($B31+$E31+$I31+$M31+$Q31+$U31+$Y31+$AC31))*100</f>
        <v>28.000000000000004</v>
      </c>
      <c r="J34" s="160"/>
      <c r="K34" s="160"/>
      <c r="L34" s="52" t="s">
        <v>27</v>
      </c>
      <c r="M34" s="159">
        <f>IF(M31=0,0,M31/($B31+$E31+$I31+$M31+$Q31+$U31+$Y31+$AC31))*100</f>
        <v>47</v>
      </c>
      <c r="N34" s="160"/>
      <c r="O34" s="160"/>
      <c r="P34" s="52" t="s">
        <v>27</v>
      </c>
      <c r="Q34" s="159">
        <f>IF(Q31=0,0,Q31/($B31+$E31+$I31+$M31+$Q31+$U31+$Y31+$AC31))*100</f>
        <v>14.000000000000002</v>
      </c>
      <c r="R34" s="160"/>
      <c r="S34" s="160"/>
      <c r="T34" s="52" t="s">
        <v>27</v>
      </c>
      <c r="U34" s="159">
        <f>IF(U31=0,0,U31/($B31+$E31+$I31+$M31+$Q31+$U31+$Y31+$AC31))*100</f>
        <v>3</v>
      </c>
      <c r="V34" s="160"/>
      <c r="W34" s="160"/>
      <c r="X34" s="52" t="s">
        <v>27</v>
      </c>
      <c r="Y34" s="159">
        <f>IF(Y31=0,0,Y31/($B31+$E31+$I31+$M31+$Q31+$U31+$Y31+$AC31))*100</f>
        <v>1</v>
      </c>
      <c r="Z34" s="160"/>
      <c r="AA34" s="160"/>
      <c r="AB34" s="52" t="s">
        <v>27</v>
      </c>
      <c r="AC34" s="169">
        <f>IF(AC31=0,0,AC31/($B31+$E31+$I31+$M31+$Q31+$U31+$Y31+$AC31))*100</f>
        <v>0</v>
      </c>
      <c r="AD34" s="170"/>
      <c r="AE34" s="51" t="s">
        <v>27</v>
      </c>
    </row>
    <row r="35" spans="1:31" ht="24.9" customHeight="1" thickBot="1" x14ac:dyDescent="0.45">
      <c r="A35" s="50"/>
      <c r="B35" s="169"/>
      <c r="C35" s="170"/>
      <c r="D35" s="49"/>
      <c r="E35" s="140"/>
      <c r="F35" s="141"/>
      <c r="G35" s="141"/>
      <c r="H35" s="49"/>
      <c r="I35" s="140"/>
      <c r="J35" s="141"/>
      <c r="K35" s="141"/>
      <c r="L35" s="49"/>
      <c r="M35" s="140"/>
      <c r="N35" s="141"/>
      <c r="O35" s="141"/>
      <c r="P35" s="49"/>
      <c r="Q35" s="140"/>
      <c r="R35" s="141"/>
      <c r="S35" s="141"/>
      <c r="T35" s="49"/>
      <c r="U35" s="140"/>
      <c r="V35" s="141"/>
      <c r="W35" s="141"/>
      <c r="X35" s="49"/>
      <c r="Y35" s="140"/>
      <c r="Z35" s="141"/>
      <c r="AA35" s="141"/>
      <c r="AB35" s="49"/>
      <c r="AC35" s="169"/>
      <c r="AD35" s="170"/>
      <c r="AE35" s="48"/>
    </row>
    <row r="36" spans="1:31" ht="11.25" customHeight="1" thickBot="1" x14ac:dyDescent="0.4">
      <c r="A36" s="47"/>
      <c r="B36" s="45"/>
      <c r="C36" s="45"/>
      <c r="D36" s="46"/>
      <c r="E36" s="45"/>
      <c r="F36" s="45"/>
      <c r="G36" s="45"/>
      <c r="H36" s="46"/>
      <c r="I36" s="45"/>
      <c r="J36" s="45"/>
      <c r="K36" s="45"/>
      <c r="L36" s="46"/>
      <c r="M36" s="45"/>
      <c r="N36" s="45"/>
      <c r="O36" s="45"/>
      <c r="P36" s="46"/>
      <c r="Q36" s="45"/>
      <c r="R36" s="45"/>
      <c r="S36" s="45"/>
      <c r="T36" s="46"/>
      <c r="U36" s="45"/>
      <c r="V36" s="44"/>
      <c r="W36" s="44"/>
      <c r="X36" s="44"/>
      <c r="Y36" s="44"/>
      <c r="Z36" s="44"/>
      <c r="AA36" s="44"/>
      <c r="AB36" s="44"/>
      <c r="AC36" s="44"/>
      <c r="AD36" s="44"/>
      <c r="AE36" s="44"/>
    </row>
    <row r="37" spans="1:31" ht="24.9" customHeight="1" thickBot="1" x14ac:dyDescent="0.45">
      <c r="A37" s="148" t="s">
        <v>26</v>
      </c>
      <c r="B37" s="149"/>
      <c r="C37" s="149"/>
      <c r="D37" s="149"/>
      <c r="E37" s="150"/>
      <c r="F37" s="145" t="s">
        <v>25</v>
      </c>
      <c r="G37" s="146"/>
      <c r="H37" s="146"/>
      <c r="I37" s="146"/>
      <c r="J37" s="146"/>
      <c r="K37" s="146"/>
      <c r="L37" s="146"/>
      <c r="M37" s="146"/>
      <c r="N37" s="147"/>
      <c r="O37" s="192" t="s">
        <v>65</v>
      </c>
      <c r="P37" s="199"/>
      <c r="Q37" s="199"/>
      <c r="R37" s="199"/>
      <c r="S37" s="199"/>
      <c r="T37" s="199"/>
      <c r="U37" s="199"/>
      <c r="V37" s="200"/>
      <c r="W37" s="195"/>
      <c r="X37" s="196"/>
      <c r="Y37" s="196"/>
      <c r="Z37" s="196"/>
      <c r="AA37" s="196"/>
      <c r="AB37" s="196"/>
      <c r="AC37" s="196"/>
      <c r="AD37" s="196"/>
      <c r="AE37" s="197"/>
    </row>
    <row r="38" spans="1:31" ht="24.9" customHeight="1" x14ac:dyDescent="0.4">
      <c r="A38" s="43" t="s">
        <v>23</v>
      </c>
      <c r="B38" s="155" t="s">
        <v>22</v>
      </c>
      <c r="C38" s="155"/>
      <c r="D38" s="155"/>
      <c r="E38" s="156"/>
      <c r="F38" s="42"/>
      <c r="G38" s="42"/>
      <c r="H38" s="42"/>
      <c r="I38" s="42"/>
      <c r="J38" s="41"/>
      <c r="K38" s="39"/>
      <c r="L38" s="40"/>
      <c r="M38" s="39"/>
      <c r="N38" s="38"/>
      <c r="O38" s="12" t="s">
        <v>21</v>
      </c>
      <c r="P38" s="12"/>
      <c r="Q38" s="12"/>
      <c r="R38" s="198">
        <v>0</v>
      </c>
      <c r="S38" s="198"/>
      <c r="T38" s="198"/>
      <c r="U38" s="198"/>
      <c r="V38" s="19" t="s">
        <v>7</v>
      </c>
      <c r="W38" s="180"/>
      <c r="X38" s="181"/>
      <c r="Y38" s="181"/>
      <c r="Z38" s="181"/>
      <c r="AA38" s="181"/>
      <c r="AB38" s="181"/>
      <c r="AC38" s="181"/>
      <c r="AD38" s="181"/>
      <c r="AE38" s="182"/>
    </row>
    <row r="39" spans="1:31" ht="24.9" customHeight="1" x14ac:dyDescent="0.4">
      <c r="A39" s="35" t="s">
        <v>20</v>
      </c>
      <c r="B39" s="157" t="s">
        <v>19</v>
      </c>
      <c r="C39" s="157"/>
      <c r="D39" s="157"/>
      <c r="E39" s="158"/>
      <c r="F39" s="12"/>
      <c r="G39" s="12"/>
      <c r="H39" s="12"/>
      <c r="I39" s="12"/>
      <c r="J39" s="17"/>
      <c r="K39" s="13"/>
      <c r="L39" s="19"/>
      <c r="M39" s="13"/>
      <c r="N39" s="15"/>
      <c r="O39" s="12" t="s">
        <v>18</v>
      </c>
      <c r="P39" s="12"/>
      <c r="Q39" s="12"/>
      <c r="R39" s="190">
        <v>6669</v>
      </c>
      <c r="S39" s="190"/>
      <c r="T39" s="190"/>
      <c r="U39" s="190"/>
      <c r="V39" s="19" t="s">
        <v>7</v>
      </c>
      <c r="W39" s="180"/>
      <c r="X39" s="181"/>
      <c r="Y39" s="181"/>
      <c r="Z39" s="181"/>
      <c r="AA39" s="181"/>
      <c r="AB39" s="181"/>
      <c r="AC39" s="181"/>
      <c r="AD39" s="181"/>
      <c r="AE39" s="182"/>
    </row>
    <row r="40" spans="1:31" ht="24.9" customHeight="1" x14ac:dyDescent="0.4">
      <c r="A40" s="35" t="s">
        <v>17</v>
      </c>
      <c r="B40" s="157" t="s">
        <v>16</v>
      </c>
      <c r="C40" s="157"/>
      <c r="D40" s="157"/>
      <c r="E40" s="158"/>
      <c r="F40" s="12"/>
      <c r="G40" s="12"/>
      <c r="H40" s="12"/>
      <c r="I40" s="12"/>
      <c r="J40" s="17"/>
      <c r="K40" s="13"/>
      <c r="L40" s="19"/>
      <c r="M40" s="13"/>
      <c r="N40" s="15"/>
      <c r="O40" s="12" t="s">
        <v>15</v>
      </c>
      <c r="P40" s="12"/>
      <c r="Q40" s="12"/>
      <c r="R40" s="190">
        <f>$R$38-$R$39</f>
        <v>-6669</v>
      </c>
      <c r="S40" s="190"/>
      <c r="T40" s="190"/>
      <c r="U40" s="190"/>
      <c r="V40" s="19" t="s">
        <v>7</v>
      </c>
      <c r="W40" s="180"/>
      <c r="X40" s="181"/>
      <c r="Y40" s="181"/>
      <c r="Z40" s="181"/>
      <c r="AA40" s="181"/>
      <c r="AB40" s="181"/>
      <c r="AC40" s="181"/>
      <c r="AD40" s="181"/>
      <c r="AE40" s="182"/>
    </row>
    <row r="41" spans="1:31" ht="24.9" customHeight="1" x14ac:dyDescent="0.4">
      <c r="A41" s="35" t="s">
        <v>14</v>
      </c>
      <c r="B41" s="157" t="s">
        <v>74</v>
      </c>
      <c r="C41" s="157"/>
      <c r="D41" s="157"/>
      <c r="E41" s="158"/>
      <c r="F41" s="12"/>
      <c r="G41" s="12"/>
      <c r="H41" s="12"/>
      <c r="I41" s="12"/>
      <c r="J41" s="17"/>
      <c r="K41" s="13"/>
      <c r="L41" s="19"/>
      <c r="M41" s="13"/>
      <c r="N41" s="15"/>
      <c r="O41" s="31"/>
      <c r="P41" s="37"/>
      <c r="Q41" s="37"/>
      <c r="R41" s="37"/>
      <c r="S41" s="37"/>
      <c r="T41" s="37"/>
      <c r="U41" s="120">
        <f>$B32+$E32+$I32+$M32+$Q32+$U32+$Y32+$AC32</f>
        <v>17000</v>
      </c>
      <c r="V41" s="31"/>
      <c r="W41" s="180"/>
      <c r="X41" s="181"/>
      <c r="Y41" s="181"/>
      <c r="Z41" s="181"/>
      <c r="AA41" s="181"/>
      <c r="AB41" s="181"/>
      <c r="AC41" s="181"/>
      <c r="AD41" s="181"/>
      <c r="AE41" s="182"/>
    </row>
    <row r="42" spans="1:31" ht="24.9" customHeight="1" x14ac:dyDescent="0.4">
      <c r="A42" s="35" t="s">
        <v>13</v>
      </c>
      <c r="B42" s="157" t="s">
        <v>12</v>
      </c>
      <c r="C42" s="157"/>
      <c r="D42" s="157"/>
      <c r="E42" s="158"/>
      <c r="F42" s="12"/>
      <c r="G42" s="12"/>
      <c r="H42" s="12"/>
      <c r="I42" s="12"/>
      <c r="J42" s="17"/>
      <c r="K42" s="13"/>
      <c r="L42" s="19"/>
      <c r="M42" s="13"/>
      <c r="N42" s="15"/>
      <c r="O42" s="12" t="s">
        <v>11</v>
      </c>
      <c r="P42" s="12"/>
      <c r="Q42" s="12"/>
      <c r="R42" s="191">
        <f>$B31+$E31+$I31+$M31+$Q31+$U31+$Y31+$AC31</f>
        <v>100</v>
      </c>
      <c r="S42" s="191"/>
      <c r="T42" s="191"/>
      <c r="U42" s="191"/>
      <c r="V42" s="32"/>
      <c r="W42" s="180"/>
      <c r="X42" s="181"/>
      <c r="Y42" s="181"/>
      <c r="Z42" s="181"/>
      <c r="AA42" s="181"/>
      <c r="AB42" s="181"/>
      <c r="AC42" s="181"/>
      <c r="AD42" s="181"/>
      <c r="AE42" s="182"/>
    </row>
    <row r="43" spans="1:31" ht="24.9" customHeight="1" thickBot="1" x14ac:dyDescent="0.45">
      <c r="A43" s="36" t="s">
        <v>10</v>
      </c>
      <c r="B43" s="186" t="s">
        <v>9</v>
      </c>
      <c r="C43" s="186"/>
      <c r="D43" s="186"/>
      <c r="E43" s="187"/>
      <c r="F43" s="12"/>
      <c r="G43" s="12"/>
      <c r="H43" s="12"/>
      <c r="I43" s="12"/>
      <c r="J43" s="17"/>
      <c r="K43" s="13"/>
      <c r="L43" s="19"/>
      <c r="M43" s="13"/>
      <c r="N43" s="15"/>
      <c r="O43" s="12" t="s">
        <v>8</v>
      </c>
      <c r="P43" s="12"/>
      <c r="Q43" s="12"/>
      <c r="R43" s="188">
        <f>IF($R$42=0,0,$U$41/$R$42)</f>
        <v>170</v>
      </c>
      <c r="S43" s="188"/>
      <c r="T43" s="188"/>
      <c r="U43" s="188"/>
      <c r="V43" s="19" t="s">
        <v>64</v>
      </c>
      <c r="W43" s="180"/>
      <c r="X43" s="181"/>
      <c r="Y43" s="181"/>
      <c r="Z43" s="181"/>
      <c r="AA43" s="181"/>
      <c r="AB43" s="181"/>
      <c r="AC43" s="181"/>
      <c r="AD43" s="181"/>
      <c r="AE43" s="182"/>
    </row>
    <row r="44" spans="1:31" ht="24.9" customHeight="1" thickBot="1" x14ac:dyDescent="0.45">
      <c r="A44" s="35" t="s">
        <v>6</v>
      </c>
      <c r="B44" s="34"/>
      <c r="C44" s="34"/>
      <c r="D44" s="34"/>
      <c r="E44" s="33"/>
      <c r="F44" s="192"/>
      <c r="G44" s="193"/>
      <c r="H44" s="193"/>
      <c r="I44" s="193"/>
      <c r="J44" s="193"/>
      <c r="K44" s="193"/>
      <c r="L44" s="193"/>
      <c r="M44" s="193"/>
      <c r="N44" s="194"/>
      <c r="O44" s="12"/>
      <c r="P44" s="12"/>
      <c r="Q44" s="12"/>
      <c r="R44" s="189"/>
      <c r="S44" s="189"/>
      <c r="T44" s="189"/>
      <c r="U44" s="189"/>
      <c r="V44" s="32"/>
      <c r="W44" s="180"/>
      <c r="X44" s="181"/>
      <c r="Y44" s="181"/>
      <c r="Z44" s="181"/>
      <c r="AA44" s="181"/>
      <c r="AB44" s="181"/>
      <c r="AC44" s="181"/>
      <c r="AD44" s="181"/>
      <c r="AE44" s="182"/>
    </row>
    <row r="45" spans="1:31" ht="24.9" customHeight="1" x14ac:dyDescent="0.4">
      <c r="A45" s="151"/>
      <c r="B45" s="152"/>
      <c r="C45" s="152"/>
      <c r="D45" s="152"/>
      <c r="E45" s="152"/>
      <c r="F45" s="20"/>
      <c r="G45" s="12"/>
      <c r="H45" s="14"/>
      <c r="I45" s="14"/>
      <c r="J45" s="17"/>
      <c r="K45" s="13"/>
      <c r="L45" s="19"/>
      <c r="M45" s="13"/>
      <c r="N45" s="15"/>
      <c r="O45" s="12" t="s">
        <v>4</v>
      </c>
      <c r="P45" s="31"/>
      <c r="Q45" s="31"/>
      <c r="R45" s="31"/>
      <c r="S45" s="31"/>
      <c r="T45" s="31"/>
      <c r="U45" s="119"/>
      <c r="V45" s="31"/>
      <c r="W45" s="180"/>
      <c r="X45" s="181"/>
      <c r="Y45" s="181"/>
      <c r="Z45" s="181"/>
      <c r="AA45" s="181"/>
      <c r="AB45" s="181"/>
      <c r="AC45" s="181"/>
      <c r="AD45" s="181"/>
      <c r="AE45" s="182"/>
    </row>
    <row r="46" spans="1:31" ht="24.9" customHeight="1" x14ac:dyDescent="0.4">
      <c r="A46" s="151"/>
      <c r="B46" s="152"/>
      <c r="C46" s="152"/>
      <c r="D46" s="152"/>
      <c r="E46" s="152"/>
      <c r="F46" s="30"/>
      <c r="G46" s="29"/>
      <c r="H46" s="28"/>
      <c r="I46" s="28"/>
      <c r="J46" s="27"/>
      <c r="K46" s="25"/>
      <c r="L46" s="26"/>
      <c r="M46" s="25"/>
      <c r="N46" s="24"/>
      <c r="O46" s="23"/>
      <c r="P46" s="23"/>
      <c r="Q46" s="23"/>
      <c r="R46" s="23"/>
      <c r="S46" s="23"/>
      <c r="T46" s="23"/>
      <c r="U46" s="118"/>
      <c r="V46" s="23"/>
      <c r="W46" s="180"/>
      <c r="X46" s="181"/>
      <c r="Y46" s="181"/>
      <c r="Z46" s="181"/>
      <c r="AA46" s="181"/>
      <c r="AB46" s="181"/>
      <c r="AC46" s="181"/>
      <c r="AD46" s="181"/>
      <c r="AE46" s="182"/>
    </row>
    <row r="47" spans="1:31" ht="24.9" customHeight="1" x14ac:dyDescent="0.4">
      <c r="A47" s="151"/>
      <c r="B47" s="152"/>
      <c r="C47" s="152"/>
      <c r="D47" s="152"/>
      <c r="E47" s="152"/>
      <c r="F47" s="20"/>
      <c r="G47" s="12"/>
      <c r="H47" s="14"/>
      <c r="I47" s="14"/>
      <c r="J47" s="19"/>
      <c r="K47" s="22"/>
      <c r="L47" s="17"/>
      <c r="M47" s="21"/>
      <c r="N47" s="15"/>
      <c r="O47" s="12"/>
      <c r="P47" s="12"/>
      <c r="Q47" s="12"/>
      <c r="R47" s="12"/>
      <c r="S47" s="14"/>
      <c r="T47" s="12"/>
      <c r="U47" s="13"/>
      <c r="V47" s="12"/>
      <c r="W47" s="180"/>
      <c r="X47" s="181"/>
      <c r="Y47" s="181"/>
      <c r="Z47" s="181"/>
      <c r="AA47" s="181"/>
      <c r="AB47" s="181"/>
      <c r="AC47" s="181"/>
      <c r="AD47" s="181"/>
      <c r="AE47" s="182"/>
    </row>
    <row r="48" spans="1:31" ht="24.9" customHeight="1" x14ac:dyDescent="0.4">
      <c r="A48" s="151"/>
      <c r="B48" s="152"/>
      <c r="C48" s="152"/>
      <c r="D48" s="152"/>
      <c r="E48" s="152"/>
      <c r="F48" s="20"/>
      <c r="G48" s="12"/>
      <c r="H48" s="14"/>
      <c r="I48" s="14"/>
      <c r="J48" s="19"/>
      <c r="K48" s="18"/>
      <c r="L48" s="17"/>
      <c r="M48" s="16"/>
      <c r="N48" s="15"/>
      <c r="O48" s="12"/>
      <c r="P48" s="12"/>
      <c r="Q48" s="12"/>
      <c r="R48" s="12"/>
      <c r="S48" s="14"/>
      <c r="T48" s="12"/>
      <c r="U48" s="13"/>
      <c r="V48" s="12"/>
      <c r="W48" s="180"/>
      <c r="X48" s="181"/>
      <c r="Y48" s="181"/>
      <c r="Z48" s="181"/>
      <c r="AA48" s="181"/>
      <c r="AB48" s="181"/>
      <c r="AC48" s="181"/>
      <c r="AD48" s="181"/>
      <c r="AE48" s="182"/>
    </row>
    <row r="49" spans="1:31" ht="24.9" customHeight="1" x14ac:dyDescent="0.4">
      <c r="A49" s="151"/>
      <c r="B49" s="152"/>
      <c r="C49" s="152"/>
      <c r="D49" s="152"/>
      <c r="E49" s="152"/>
      <c r="F49" s="20"/>
      <c r="G49" s="12"/>
      <c r="H49" s="14"/>
      <c r="I49" s="14"/>
      <c r="J49" s="19"/>
      <c r="K49" s="18"/>
      <c r="L49" s="17"/>
      <c r="M49" s="16"/>
      <c r="N49" s="15"/>
      <c r="O49" s="12"/>
      <c r="P49" s="12"/>
      <c r="Q49" s="12"/>
      <c r="R49" s="12"/>
      <c r="S49" s="14"/>
      <c r="T49" s="12"/>
      <c r="U49" s="13"/>
      <c r="V49" s="12"/>
      <c r="W49" s="180"/>
      <c r="X49" s="181"/>
      <c r="Y49" s="181"/>
      <c r="Z49" s="181"/>
      <c r="AA49" s="181"/>
      <c r="AB49" s="181"/>
      <c r="AC49" s="181"/>
      <c r="AD49" s="181"/>
      <c r="AE49" s="182"/>
    </row>
    <row r="50" spans="1:31" ht="24.9" customHeight="1" x14ac:dyDescent="0.4">
      <c r="A50" s="151"/>
      <c r="B50" s="152"/>
      <c r="C50" s="152"/>
      <c r="D50" s="152"/>
      <c r="E50" s="152"/>
      <c r="F50" s="20"/>
      <c r="G50" s="12"/>
      <c r="H50" s="14"/>
      <c r="I50" s="14"/>
      <c r="J50" s="19"/>
      <c r="K50" s="18"/>
      <c r="L50" s="17"/>
      <c r="M50" s="16"/>
      <c r="N50" s="15"/>
      <c r="O50" s="12"/>
      <c r="P50" s="12"/>
      <c r="Q50" s="12"/>
      <c r="R50" s="12"/>
      <c r="S50" s="14"/>
      <c r="T50" s="12"/>
      <c r="U50" s="13"/>
      <c r="V50" s="12"/>
      <c r="W50" s="180"/>
      <c r="X50" s="181"/>
      <c r="Y50" s="181"/>
      <c r="Z50" s="181"/>
      <c r="AA50" s="181"/>
      <c r="AB50" s="181"/>
      <c r="AC50" s="181"/>
      <c r="AD50" s="181"/>
      <c r="AE50" s="182"/>
    </row>
    <row r="51" spans="1:31" ht="24.9" customHeight="1" thickBot="1" x14ac:dyDescent="0.45">
      <c r="A51" s="153"/>
      <c r="B51" s="154"/>
      <c r="C51" s="154"/>
      <c r="D51" s="154"/>
      <c r="E51" s="154"/>
      <c r="F51" s="11"/>
      <c r="G51" s="3"/>
      <c r="H51" s="5"/>
      <c r="I51" s="5"/>
      <c r="J51" s="10"/>
      <c r="K51" s="9"/>
      <c r="L51" s="8"/>
      <c r="M51" s="7"/>
      <c r="N51" s="6"/>
      <c r="O51" s="3"/>
      <c r="P51" s="3"/>
      <c r="Q51" s="3"/>
      <c r="R51" s="3"/>
      <c r="S51" s="5"/>
      <c r="T51" s="3"/>
      <c r="U51" s="4"/>
      <c r="V51" s="3"/>
      <c r="W51" s="183"/>
      <c r="X51" s="184"/>
      <c r="Y51" s="184"/>
      <c r="Z51" s="184"/>
      <c r="AA51" s="184"/>
      <c r="AB51" s="184"/>
      <c r="AC51" s="184"/>
      <c r="AD51" s="184"/>
      <c r="AE51" s="185"/>
    </row>
    <row r="52" spans="1:31" ht="16.5" customHeight="1" thickBot="1" x14ac:dyDescent="0.45">
      <c r="A52" s="143"/>
      <c r="B52" s="143"/>
      <c r="C52" s="143"/>
      <c r="D52" s="143"/>
      <c r="E52" s="143"/>
      <c r="F52" s="144"/>
      <c r="G52" s="144"/>
      <c r="H52" s="144"/>
      <c r="I52" s="144"/>
      <c r="J52" s="144"/>
      <c r="K52" s="144"/>
      <c r="L52" s="144"/>
      <c r="M52" s="144"/>
      <c r="N52" s="144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</row>
    <row r="53" spans="1:31" s="125" customFormat="1" ht="24.9" customHeight="1" thickBot="1" x14ac:dyDescent="0.45">
      <c r="A53" s="127" t="s">
        <v>3</v>
      </c>
      <c r="B53" s="134" t="s">
        <v>78</v>
      </c>
      <c r="C53" s="134"/>
      <c r="D53" s="134"/>
      <c r="E53" s="134"/>
      <c r="F53" s="128" t="s">
        <v>2</v>
      </c>
      <c r="G53" s="129"/>
      <c r="H53" s="129"/>
      <c r="I53" s="134" t="s">
        <v>79</v>
      </c>
      <c r="J53" s="135"/>
      <c r="K53" s="135"/>
      <c r="L53" s="135"/>
      <c r="M53" s="135"/>
      <c r="N53" s="130" t="s">
        <v>1</v>
      </c>
      <c r="O53" s="131"/>
      <c r="P53" s="130"/>
      <c r="Q53" s="136" t="s">
        <v>80</v>
      </c>
      <c r="R53" s="135"/>
      <c r="S53" s="135"/>
      <c r="T53" s="135"/>
      <c r="U53" s="135"/>
      <c r="V53" s="135"/>
      <c r="W53" s="135"/>
      <c r="X53" s="132" t="s">
        <v>0</v>
      </c>
      <c r="Y53" s="132"/>
      <c r="Z53" s="133"/>
      <c r="AA53" s="137">
        <v>44592</v>
      </c>
      <c r="AB53" s="138"/>
      <c r="AC53" s="138"/>
      <c r="AD53" s="138"/>
      <c r="AE53" s="139"/>
    </row>
    <row r="54" spans="1:31" ht="24.9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31" ht="24.9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31" ht="24.9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</sheetData>
  <mergeCells count="98">
    <mergeCell ref="B53:E53"/>
    <mergeCell ref="I53:M53"/>
    <mergeCell ref="Q53:W53"/>
    <mergeCell ref="AA53:AE53"/>
    <mergeCell ref="E33:G33"/>
    <mergeCell ref="E34:G34"/>
    <mergeCell ref="AC33:AD33"/>
    <mergeCell ref="AC34:AD34"/>
    <mergeCell ref="AC35:AD35"/>
    <mergeCell ref="B33:C33"/>
    <mergeCell ref="B34:C34"/>
    <mergeCell ref="B35:C35"/>
    <mergeCell ref="E35:G35"/>
    <mergeCell ref="I33:K33"/>
    <mergeCell ref="Y34:AA34"/>
    <mergeCell ref="Y35:AA35"/>
    <mergeCell ref="I34:K34"/>
    <mergeCell ref="I35:K35"/>
    <mergeCell ref="U33:W33"/>
    <mergeCell ref="U34:W34"/>
    <mergeCell ref="M31:O31"/>
    <mergeCell ref="M32:O32"/>
    <mergeCell ref="U35:W35"/>
    <mergeCell ref="Y33:AA33"/>
    <mergeCell ref="B31:C31"/>
    <mergeCell ref="B32:C32"/>
    <mergeCell ref="I31:K31"/>
    <mergeCell ref="I32:K32"/>
    <mergeCell ref="E31:G31"/>
    <mergeCell ref="E32:G32"/>
    <mergeCell ref="M35:O35"/>
    <mergeCell ref="Q33:S33"/>
    <mergeCell ref="Q34:S34"/>
    <mergeCell ref="Q35:S35"/>
    <mergeCell ref="M33:O33"/>
    <mergeCell ref="M34:O34"/>
    <mergeCell ref="L1:O1"/>
    <mergeCell ref="L2:O2"/>
    <mergeCell ref="L3:O3"/>
    <mergeCell ref="E1:H1"/>
    <mergeCell ref="E2:H2"/>
    <mergeCell ref="B5:D5"/>
    <mergeCell ref="E5:H5"/>
    <mergeCell ref="I5:L5"/>
    <mergeCell ref="M5:P5"/>
    <mergeCell ref="Y5:AB5"/>
    <mergeCell ref="Q5:T5"/>
    <mergeCell ref="U5:X5"/>
    <mergeCell ref="E3:H3"/>
    <mergeCell ref="B1:D1"/>
    <mergeCell ref="B2:D2"/>
    <mergeCell ref="B3:D3"/>
    <mergeCell ref="I1:K1"/>
    <mergeCell ref="I2:K2"/>
    <mergeCell ref="I3:K3"/>
    <mergeCell ref="P1:R1"/>
    <mergeCell ref="P2:R2"/>
    <mergeCell ref="P3:R3"/>
    <mergeCell ref="V1:X1"/>
    <mergeCell ref="V2:X2"/>
    <mergeCell ref="V3:X3"/>
    <mergeCell ref="S1:U1"/>
    <mergeCell ref="S2:U2"/>
    <mergeCell ref="S3:U3"/>
    <mergeCell ref="AC5:AE5"/>
    <mergeCell ref="Y31:AA31"/>
    <mergeCell ref="Y32:AA32"/>
    <mergeCell ref="AC1:AE1"/>
    <mergeCell ref="AC2:AE2"/>
    <mergeCell ref="AC3:AE3"/>
    <mergeCell ref="Y1:AB1"/>
    <mergeCell ref="Y2:AB2"/>
    <mergeCell ref="Y3:AB3"/>
    <mergeCell ref="AC31:AD31"/>
    <mergeCell ref="AC32:AD32"/>
    <mergeCell ref="U31:W31"/>
    <mergeCell ref="U32:W32"/>
    <mergeCell ref="Q31:S31"/>
    <mergeCell ref="Q32:S32"/>
    <mergeCell ref="A52:AE52"/>
    <mergeCell ref="F37:N37"/>
    <mergeCell ref="A37:E37"/>
    <mergeCell ref="A45:E51"/>
    <mergeCell ref="B38:E38"/>
    <mergeCell ref="B39:E39"/>
    <mergeCell ref="B40:E40"/>
    <mergeCell ref="B41:E41"/>
    <mergeCell ref="B42:E42"/>
    <mergeCell ref="B43:E43"/>
    <mergeCell ref="F44:N44"/>
    <mergeCell ref="W37:AE51"/>
    <mergeCell ref="R42:U42"/>
    <mergeCell ref="R40:U40"/>
    <mergeCell ref="R39:U39"/>
    <mergeCell ref="R38:U38"/>
    <mergeCell ref="R44:U44"/>
    <mergeCell ref="R43:U43"/>
    <mergeCell ref="O37:V37"/>
  </mergeCells>
  <printOptions horizontalCentered="1" verticalCentered="1"/>
  <pageMargins left="0" right="0" top="0" bottom="0" header="0" footer="0"/>
  <pageSetup paperSize="9" scale="42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205" t="s">
        <v>81</v>
      </c>
      <c r="B1" s="205" t="s">
        <v>82</v>
      </c>
    </row>
    <row r="2" spans="1:2" x14ac:dyDescent="0.3">
      <c r="A2">
        <v>74</v>
      </c>
      <c r="B2">
        <v>165</v>
      </c>
    </row>
    <row r="3" spans="1:2" x14ac:dyDescent="0.3">
      <c r="A3">
        <v>57</v>
      </c>
      <c r="B3">
        <v>165</v>
      </c>
    </row>
    <row r="4" spans="1:2" x14ac:dyDescent="0.3">
      <c r="A4">
        <v>76</v>
      </c>
      <c r="B4">
        <v>185</v>
      </c>
    </row>
    <row r="5" spans="1:2" x14ac:dyDescent="0.3">
      <c r="A5">
        <v>76</v>
      </c>
      <c r="B5">
        <v>175</v>
      </c>
    </row>
    <row r="6" spans="1:2" x14ac:dyDescent="0.3">
      <c r="A6">
        <v>50</v>
      </c>
      <c r="B6">
        <v>155</v>
      </c>
    </row>
    <row r="7" spans="1:2" x14ac:dyDescent="0.3">
      <c r="A7">
        <v>51</v>
      </c>
      <c r="B7">
        <v>160</v>
      </c>
    </row>
    <row r="8" spans="1:2" x14ac:dyDescent="0.3">
      <c r="A8">
        <v>57</v>
      </c>
      <c r="B8">
        <v>185</v>
      </c>
    </row>
    <row r="9" spans="1:2" x14ac:dyDescent="0.3">
      <c r="A9">
        <v>67</v>
      </c>
      <c r="B9">
        <v>170</v>
      </c>
    </row>
    <row r="10" spans="1:2" x14ac:dyDescent="0.3">
      <c r="A10">
        <v>71</v>
      </c>
      <c r="B10">
        <v>165</v>
      </c>
    </row>
    <row r="11" spans="1:2" x14ac:dyDescent="0.3">
      <c r="A11">
        <v>69</v>
      </c>
      <c r="B11">
        <v>175</v>
      </c>
    </row>
    <row r="12" spans="1:2" x14ac:dyDescent="0.3">
      <c r="A12">
        <v>61</v>
      </c>
      <c r="B12">
        <v>175</v>
      </c>
    </row>
    <row r="13" spans="1:2" x14ac:dyDescent="0.3">
      <c r="A13">
        <v>65</v>
      </c>
      <c r="B13">
        <v>175</v>
      </c>
    </row>
    <row r="14" spans="1:2" x14ac:dyDescent="0.3">
      <c r="A14">
        <v>78</v>
      </c>
      <c r="B14">
        <v>185</v>
      </c>
    </row>
    <row r="15" spans="1:2" x14ac:dyDescent="0.3">
      <c r="A15">
        <v>71</v>
      </c>
      <c r="B15">
        <v>175</v>
      </c>
    </row>
    <row r="16" spans="1:2" x14ac:dyDescent="0.3">
      <c r="A16">
        <v>55</v>
      </c>
      <c r="B16">
        <v>160</v>
      </c>
    </row>
    <row r="17" spans="1:2" x14ac:dyDescent="0.3">
      <c r="A17">
        <v>66</v>
      </c>
      <c r="B17">
        <v>170</v>
      </c>
    </row>
    <row r="18" spans="1:2" x14ac:dyDescent="0.3">
      <c r="A18">
        <v>95</v>
      </c>
      <c r="B18">
        <v>190</v>
      </c>
    </row>
    <row r="19" spans="1:2" x14ac:dyDescent="0.3">
      <c r="A19">
        <v>55</v>
      </c>
      <c r="B19">
        <v>165</v>
      </c>
    </row>
    <row r="20" spans="1:2" x14ac:dyDescent="0.3">
      <c r="A20">
        <v>84</v>
      </c>
      <c r="B20">
        <v>185</v>
      </c>
    </row>
    <row r="21" spans="1:2" x14ac:dyDescent="0.3">
      <c r="A21">
        <v>60</v>
      </c>
      <c r="B21">
        <v>165</v>
      </c>
    </row>
    <row r="22" spans="1:2" x14ac:dyDescent="0.3">
      <c r="A22">
        <v>78</v>
      </c>
      <c r="B22">
        <v>180</v>
      </c>
    </row>
    <row r="23" spans="1:2" x14ac:dyDescent="0.3">
      <c r="A23">
        <v>79</v>
      </c>
      <c r="B23">
        <v>170</v>
      </c>
    </row>
    <row r="24" spans="1:2" x14ac:dyDescent="0.3">
      <c r="A24">
        <v>65</v>
      </c>
      <c r="B24">
        <v>165</v>
      </c>
    </row>
    <row r="25" spans="1:2" x14ac:dyDescent="0.3">
      <c r="A25">
        <v>70</v>
      </c>
      <c r="B25">
        <v>170</v>
      </c>
    </row>
    <row r="26" spans="1:2" x14ac:dyDescent="0.3">
      <c r="A26">
        <v>70</v>
      </c>
      <c r="B26">
        <v>175</v>
      </c>
    </row>
    <row r="27" spans="1:2" x14ac:dyDescent="0.3">
      <c r="A27">
        <v>84</v>
      </c>
      <c r="B27">
        <v>185</v>
      </c>
    </row>
    <row r="28" spans="1:2" x14ac:dyDescent="0.3">
      <c r="A28">
        <v>61</v>
      </c>
      <c r="B28">
        <v>165</v>
      </c>
    </row>
    <row r="29" spans="1:2" x14ac:dyDescent="0.3">
      <c r="A29">
        <v>63</v>
      </c>
      <c r="B29">
        <v>165</v>
      </c>
    </row>
    <row r="30" spans="1:2" x14ac:dyDescent="0.3">
      <c r="A30">
        <v>73</v>
      </c>
      <c r="B30">
        <v>175</v>
      </c>
    </row>
    <row r="31" spans="1:2" x14ac:dyDescent="0.3">
      <c r="A31">
        <v>70</v>
      </c>
      <c r="B31">
        <v>175</v>
      </c>
    </row>
    <row r="32" spans="1:2" x14ac:dyDescent="0.3">
      <c r="A32">
        <v>57</v>
      </c>
      <c r="B32">
        <v>165</v>
      </c>
    </row>
    <row r="33" spans="1:2" x14ac:dyDescent="0.3">
      <c r="A33">
        <v>74</v>
      </c>
      <c r="B33">
        <v>195</v>
      </c>
    </row>
    <row r="34" spans="1:2" x14ac:dyDescent="0.3">
      <c r="A34">
        <v>75</v>
      </c>
      <c r="B34">
        <v>200</v>
      </c>
    </row>
    <row r="35" spans="1:2" x14ac:dyDescent="0.3">
      <c r="A35">
        <v>76</v>
      </c>
      <c r="B35">
        <v>180</v>
      </c>
    </row>
    <row r="36" spans="1:2" x14ac:dyDescent="0.3">
      <c r="A36">
        <v>72</v>
      </c>
      <c r="B36">
        <v>170</v>
      </c>
    </row>
    <row r="37" spans="1:2" x14ac:dyDescent="0.3">
      <c r="A37">
        <v>89</v>
      </c>
      <c r="B37">
        <v>195</v>
      </c>
    </row>
    <row r="38" spans="1:2" x14ac:dyDescent="0.3">
      <c r="A38">
        <v>48</v>
      </c>
      <c r="B38">
        <v>145</v>
      </c>
    </row>
    <row r="39" spans="1:2" x14ac:dyDescent="0.3">
      <c r="A39">
        <v>63</v>
      </c>
      <c r="B39">
        <v>160</v>
      </c>
    </row>
    <row r="40" spans="1:2" x14ac:dyDescent="0.3">
      <c r="A40">
        <v>63</v>
      </c>
      <c r="B40">
        <v>175</v>
      </c>
    </row>
    <row r="41" spans="1:2" x14ac:dyDescent="0.3">
      <c r="A41">
        <v>54</v>
      </c>
      <c r="B41">
        <v>160</v>
      </c>
    </row>
    <row r="42" spans="1:2" x14ac:dyDescent="0.3">
      <c r="A42">
        <v>61</v>
      </c>
      <c r="B42">
        <v>170</v>
      </c>
    </row>
    <row r="43" spans="1:2" x14ac:dyDescent="0.3">
      <c r="A43">
        <v>70</v>
      </c>
      <c r="B43">
        <v>170</v>
      </c>
    </row>
    <row r="44" spans="1:2" x14ac:dyDescent="0.3">
      <c r="A44">
        <v>64</v>
      </c>
      <c r="B44">
        <v>170</v>
      </c>
    </row>
    <row r="45" spans="1:2" x14ac:dyDescent="0.3">
      <c r="A45">
        <v>65</v>
      </c>
      <c r="B45">
        <v>170</v>
      </c>
    </row>
    <row r="46" spans="1:2" x14ac:dyDescent="0.3">
      <c r="A46">
        <v>68</v>
      </c>
      <c r="B46">
        <v>170</v>
      </c>
    </row>
    <row r="47" spans="1:2" x14ac:dyDescent="0.3">
      <c r="A47">
        <v>73</v>
      </c>
      <c r="B47">
        <v>180</v>
      </c>
    </row>
    <row r="48" spans="1:2" x14ac:dyDescent="0.3">
      <c r="A48">
        <v>44</v>
      </c>
      <c r="B48">
        <v>145</v>
      </c>
    </row>
    <row r="49" spans="1:2" x14ac:dyDescent="0.3">
      <c r="A49">
        <v>60</v>
      </c>
      <c r="B49">
        <v>160</v>
      </c>
    </row>
    <row r="50" spans="1:2" x14ac:dyDescent="0.3">
      <c r="A50">
        <v>65</v>
      </c>
      <c r="B50">
        <v>160</v>
      </c>
    </row>
    <row r="51" spans="1:2" x14ac:dyDescent="0.3">
      <c r="A51">
        <v>67</v>
      </c>
      <c r="B51">
        <v>170</v>
      </c>
    </row>
    <row r="52" spans="1:2" x14ac:dyDescent="0.3">
      <c r="A52">
        <v>59</v>
      </c>
      <c r="B52">
        <v>160</v>
      </c>
    </row>
    <row r="53" spans="1:2" x14ac:dyDescent="0.3">
      <c r="A53">
        <v>62</v>
      </c>
      <c r="B53">
        <v>165</v>
      </c>
    </row>
    <row r="54" spans="1:2" x14ac:dyDescent="0.3">
      <c r="A54">
        <v>58</v>
      </c>
      <c r="B54">
        <v>165</v>
      </c>
    </row>
    <row r="55" spans="1:2" x14ac:dyDescent="0.3">
      <c r="A55">
        <v>63</v>
      </c>
      <c r="B55">
        <v>170</v>
      </c>
    </row>
    <row r="56" spans="1:2" x14ac:dyDescent="0.3">
      <c r="A56">
        <v>75</v>
      </c>
      <c r="B56">
        <v>170</v>
      </c>
    </row>
    <row r="57" spans="1:2" x14ac:dyDescent="0.3">
      <c r="A57">
        <v>76</v>
      </c>
      <c r="B57">
        <v>170</v>
      </c>
    </row>
    <row r="58" spans="1:2" x14ac:dyDescent="0.3">
      <c r="A58">
        <v>69</v>
      </c>
      <c r="B58">
        <v>170</v>
      </c>
    </row>
    <row r="59" spans="1:2" x14ac:dyDescent="0.3">
      <c r="A59">
        <v>68</v>
      </c>
      <c r="B59">
        <v>165</v>
      </c>
    </row>
    <row r="60" spans="1:2" x14ac:dyDescent="0.3">
      <c r="A60">
        <v>72</v>
      </c>
      <c r="B60">
        <v>160</v>
      </c>
    </row>
    <row r="61" spans="1:2" x14ac:dyDescent="0.3">
      <c r="A61">
        <v>65</v>
      </c>
      <c r="B61">
        <v>165</v>
      </c>
    </row>
    <row r="62" spans="1:2" x14ac:dyDescent="0.3">
      <c r="A62">
        <v>65</v>
      </c>
      <c r="B62">
        <v>170</v>
      </c>
    </row>
    <row r="63" spans="1:2" x14ac:dyDescent="0.3">
      <c r="A63">
        <v>64</v>
      </c>
      <c r="B63">
        <v>170</v>
      </c>
    </row>
    <row r="64" spans="1:2" x14ac:dyDescent="0.3">
      <c r="A64">
        <v>52</v>
      </c>
      <c r="B64">
        <v>160</v>
      </c>
    </row>
    <row r="65" spans="1:2" x14ac:dyDescent="0.3">
      <c r="A65">
        <v>69</v>
      </c>
      <c r="B65">
        <v>170</v>
      </c>
    </row>
    <row r="66" spans="1:2" x14ac:dyDescent="0.3">
      <c r="A66">
        <v>64</v>
      </c>
      <c r="B66">
        <v>170</v>
      </c>
    </row>
    <row r="67" spans="1:2" x14ac:dyDescent="0.3">
      <c r="A67">
        <v>64</v>
      </c>
      <c r="B67">
        <v>175</v>
      </c>
    </row>
    <row r="68" spans="1:2" x14ac:dyDescent="0.3">
      <c r="A68">
        <v>86</v>
      </c>
      <c r="B68">
        <v>185</v>
      </c>
    </row>
    <row r="69" spans="1:2" x14ac:dyDescent="0.3">
      <c r="A69">
        <v>77</v>
      </c>
      <c r="B69">
        <v>180</v>
      </c>
    </row>
    <row r="70" spans="1:2" x14ac:dyDescent="0.3">
      <c r="A70">
        <v>70</v>
      </c>
      <c r="B70">
        <v>170</v>
      </c>
    </row>
    <row r="71" spans="1:2" x14ac:dyDescent="0.3">
      <c r="A71">
        <v>75</v>
      </c>
      <c r="B71">
        <v>180</v>
      </c>
    </row>
    <row r="72" spans="1:2" x14ac:dyDescent="0.3">
      <c r="A72">
        <v>68</v>
      </c>
      <c r="B72">
        <v>170</v>
      </c>
    </row>
    <row r="73" spans="1:2" x14ac:dyDescent="0.3">
      <c r="A73">
        <v>66</v>
      </c>
      <c r="B73">
        <v>170</v>
      </c>
    </row>
    <row r="74" spans="1:2" x14ac:dyDescent="0.3">
      <c r="A74">
        <v>73</v>
      </c>
      <c r="B74">
        <v>170</v>
      </c>
    </row>
    <row r="75" spans="1:2" x14ac:dyDescent="0.3">
      <c r="A75">
        <v>48</v>
      </c>
      <c r="B75">
        <v>150</v>
      </c>
    </row>
    <row r="76" spans="1:2" x14ac:dyDescent="0.3">
      <c r="A76">
        <v>64</v>
      </c>
      <c r="B76">
        <v>170</v>
      </c>
    </row>
    <row r="77" spans="1:2" x14ac:dyDescent="0.3">
      <c r="A77">
        <v>55</v>
      </c>
      <c r="B77">
        <v>165</v>
      </c>
    </row>
    <row r="78" spans="1:2" x14ac:dyDescent="0.3">
      <c r="A78">
        <v>70</v>
      </c>
      <c r="B78">
        <v>175</v>
      </c>
    </row>
    <row r="79" spans="1:2" x14ac:dyDescent="0.3">
      <c r="A79">
        <v>73</v>
      </c>
      <c r="B79">
        <v>170</v>
      </c>
    </row>
    <row r="80" spans="1:2" x14ac:dyDescent="0.3">
      <c r="A80">
        <v>68</v>
      </c>
      <c r="B80">
        <v>170</v>
      </c>
    </row>
    <row r="81" spans="1:2" x14ac:dyDescent="0.3">
      <c r="A81">
        <v>69</v>
      </c>
      <c r="B81">
        <v>170</v>
      </c>
    </row>
    <row r="82" spans="1:2" x14ac:dyDescent="0.3">
      <c r="A82">
        <v>61</v>
      </c>
      <c r="B82">
        <v>170</v>
      </c>
    </row>
    <row r="83" spans="1:2" x14ac:dyDescent="0.3">
      <c r="A83">
        <v>70</v>
      </c>
      <c r="B83">
        <v>170</v>
      </c>
    </row>
    <row r="84" spans="1:2" x14ac:dyDescent="0.3">
      <c r="A84">
        <v>41</v>
      </c>
      <c r="B84">
        <v>145</v>
      </c>
    </row>
    <row r="85" spans="1:2" x14ac:dyDescent="0.3">
      <c r="A85">
        <v>77</v>
      </c>
      <c r="B85">
        <v>175</v>
      </c>
    </row>
    <row r="86" spans="1:2" x14ac:dyDescent="0.3">
      <c r="A86">
        <v>80</v>
      </c>
      <c r="B86">
        <v>180</v>
      </c>
    </row>
    <row r="87" spans="1:2" x14ac:dyDescent="0.3">
      <c r="A87">
        <v>66</v>
      </c>
      <c r="B87">
        <v>170</v>
      </c>
    </row>
    <row r="88" spans="1:2" x14ac:dyDescent="0.3">
      <c r="A88">
        <v>75</v>
      </c>
      <c r="B88">
        <v>180</v>
      </c>
    </row>
    <row r="89" spans="1:2" x14ac:dyDescent="0.3">
      <c r="A89">
        <v>69</v>
      </c>
      <c r="B89">
        <v>165</v>
      </c>
    </row>
    <row r="90" spans="1:2" x14ac:dyDescent="0.3">
      <c r="A90">
        <v>62</v>
      </c>
      <c r="B90">
        <v>170</v>
      </c>
    </row>
    <row r="91" spans="1:2" x14ac:dyDescent="0.3">
      <c r="A91">
        <v>57</v>
      </c>
      <c r="B91">
        <v>165</v>
      </c>
    </row>
    <row r="92" spans="1:2" x14ac:dyDescent="0.3">
      <c r="A92">
        <v>81</v>
      </c>
      <c r="B92">
        <v>180</v>
      </c>
    </row>
    <row r="93" spans="1:2" x14ac:dyDescent="0.3">
      <c r="A93">
        <v>66</v>
      </c>
      <c r="B93">
        <v>170</v>
      </c>
    </row>
    <row r="94" spans="1:2" x14ac:dyDescent="0.3">
      <c r="A94">
        <v>58</v>
      </c>
      <c r="B94">
        <v>160</v>
      </c>
    </row>
    <row r="95" spans="1:2" x14ac:dyDescent="0.3">
      <c r="A95">
        <v>79</v>
      </c>
      <c r="B95">
        <v>175</v>
      </c>
    </row>
    <row r="96" spans="1:2" x14ac:dyDescent="0.3">
      <c r="A96">
        <v>77</v>
      </c>
      <c r="B96">
        <v>175</v>
      </c>
    </row>
    <row r="97" spans="1:2" x14ac:dyDescent="0.3">
      <c r="A97">
        <v>42</v>
      </c>
      <c r="B97">
        <v>150</v>
      </c>
    </row>
    <row r="98" spans="1:2" x14ac:dyDescent="0.3">
      <c r="A98">
        <v>57</v>
      </c>
      <c r="B98">
        <v>160</v>
      </c>
    </row>
    <row r="99" spans="1:2" x14ac:dyDescent="0.3">
      <c r="A99">
        <v>65</v>
      </c>
      <c r="B99">
        <v>165</v>
      </c>
    </row>
    <row r="100" spans="1:2" x14ac:dyDescent="0.3">
      <c r="A100">
        <v>67</v>
      </c>
      <c r="B100">
        <v>170</v>
      </c>
    </row>
    <row r="101" spans="1:2" x14ac:dyDescent="0.3">
      <c r="A101">
        <v>53</v>
      </c>
      <c r="B101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</vt:lpstr>
      <vt:lpstr>LENGTH</vt:lpstr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coleman</dc:creator>
  <cp:lastModifiedBy>Silvia Rodriguez-Climent (Cefas)</cp:lastModifiedBy>
  <cp:lastPrinted>2011-09-07T06:09:03Z</cp:lastPrinted>
  <dcterms:created xsi:type="dcterms:W3CDTF">2011-08-31T12:50:54Z</dcterms:created>
  <dcterms:modified xsi:type="dcterms:W3CDTF">2022-03-11T11:05:18Z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silvia.rodriguez-climent@cefas.co.uk</vt:lpwstr>
  </property>
  <property fmtid="{D5CDD505-2E9C-101B-9397-08002B2CF9AE}" pid="5" name="MSIP_Label_a0c2ddd0-afbf-49e4-8b02-da81def1ba6b_SetDate">
    <vt:lpwstr>2022-03-11T09:52:25.4071684Z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f7bb077b-6cce-41d2-8fba-186f368eb109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</Properties>
</file>