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47EBF009-F7E7-4819-8812-0535E72AAABB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R40" i="15"/>
  <c r="I34" i="15" l="1"/>
  <c r="B34" i="15"/>
  <c r="Y34" i="15"/>
  <c r="Q34" i="15"/>
  <c r="E34" i="15"/>
  <c r="R42" i="15"/>
  <c r="U41" i="15"/>
  <c r="R43" i="15"/>
  <c r="AC34" i="15"/>
  <c r="M34" i="15"/>
  <c r="U34" i="15"/>
  <c r="B31" i="14"/>
  <c r="E31" i="14"/>
  <c r="I31" i="14"/>
  <c r="M31" i="14"/>
  <c r="Q31" i="14"/>
  <c r="U31" i="14"/>
  <c r="Y31" i="14"/>
  <c r="AC31" i="14"/>
  <c r="AC34" i="14" s="1"/>
  <c r="AC33" i="14"/>
  <c r="B32" i="14"/>
  <c r="E32" i="14"/>
  <c r="I32" i="14"/>
  <c r="M32" i="14"/>
  <c r="Q32" i="14"/>
  <c r="U32" i="14"/>
  <c r="U33" i="14" s="1"/>
  <c r="Y32" i="14"/>
  <c r="AC32" i="14"/>
  <c r="AC35" i="14" s="1"/>
  <c r="Y35" i="14" l="1"/>
  <c r="U34" i="14"/>
  <c r="Y34" i="14"/>
  <c r="Y33" i="14"/>
  <c r="Q34" i="14"/>
  <c r="U35" i="14"/>
  <c r="Q35" i="14"/>
  <c r="I35" i="14"/>
  <c r="Q33" i="14"/>
  <c r="M33" i="14"/>
  <c r="M34" i="14"/>
  <c r="M35" i="14"/>
  <c r="E35" i="14"/>
  <c r="I33" i="14"/>
  <c r="I34" i="14"/>
  <c r="E34" i="14"/>
  <c r="E33" i="14"/>
  <c r="R39" i="14"/>
  <c r="R42" i="14"/>
  <c r="B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<sst xmlns="http://schemas.openxmlformats.org/spreadsheetml/2006/main" count="200" uniqueCount="86">
  <si>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</si>
  <si>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</si>
  <si>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</si>
  <si>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</si>
  <si>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</si>
  <si>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</si>
  <si>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</si>
  <si>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</si>
  <si>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</si>
  <si>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</si>
  <si>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</si>
  <si>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</si>
  <si>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</si>
  <si>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</si>
  <si>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</si>
  <si>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</si>
  <si>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</si>
  <si>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</si>
  <si>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</si>
  <si>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</si>
  <si>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</si>
  <si>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</si>
  <si>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</si>
  <si>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</si>
  <si>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</si>
  <si>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</si>
  <si>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</si>
  <si>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</si>
  <si>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</si>
  <si>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</si>
  <si>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</si>
  <si>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</si>
  <si>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</si>
  <si>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</si>
  <si>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</si>
  <si>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</si>
  <si>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</si>
  <si>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</si>
  <si>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</si>
  <si>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</si>
  <si>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</si>
  <si>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</si>
  <si>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</si>
  <si>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</si>
  <si>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70 grm</t>
  </si>
  <si>
    <t>70-79 grm</t>
  </si>
  <si>
    <t>80-89 grm</t>
  </si>
  <si>
    <t>90-99 grm</t>
  </si>
  <si>
    <t>100-109 grm</t>
  </si>
  <si>
    <t>110-119 grm</t>
  </si>
  <si>
    <t>&gt; 119 grm</t>
  </si>
  <si>
    <t>Falfish</t>
  </si>
  <si>
    <t>Sardines</t>
  </si>
  <si>
    <t>Sardina pilchardus</t>
  </si>
  <si>
    <t>869</t>
  </si>
  <si>
    <t>Ungraded</t>
  </si>
  <si>
    <t>UK</t>
  </si>
  <si>
    <t>1 (excellent)</t>
  </si>
  <si>
    <t>very bright</t>
  </si>
  <si>
    <t>1. Firm</t>
  </si>
  <si>
    <t>1-2 red</t>
  </si>
  <si>
    <t>4. 3/4 Full</t>
  </si>
  <si>
    <t>cm.</t>
  </si>
  <si>
    <t>Totals:</t>
  </si>
  <si>
    <t>&gt; 199 cm</t>
  </si>
  <si>
    <t>195-199 cm</t>
  </si>
  <si>
    <t>190-194 cm</t>
  </si>
  <si>
    <t>185-189 cm</t>
  </si>
  <si>
    <t>180-184 cm</t>
  </si>
  <si>
    <t>175-179 cm</t>
  </si>
  <si>
    <t>170-174 cm</t>
  </si>
  <si>
    <t>&lt; 170 cm</t>
  </si>
  <si>
    <t>Range in cm's:</t>
  </si>
  <si>
    <t>Damage</t>
  </si>
  <si>
    <t>Length</t>
  </si>
  <si>
    <t>Weight</t>
  </si>
  <si>
    <t>Fat %  19.28</t>
  </si>
  <si>
    <t>LYO21452</t>
  </si>
  <si>
    <t>09/11/2021</t>
  </si>
  <si>
    <t>PZ81</t>
  </si>
  <si>
    <t>Lyonesse</t>
  </si>
  <si>
    <t>visual/weigh</t>
  </si>
  <si>
    <t>Lewis</t>
  </si>
  <si>
    <t>Good's in QA office</t>
  </si>
  <si>
    <t>OR</t>
  </si>
  <si>
    <t xml:space="preserve">Fat %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</si>
</sst>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1F-4624-B689-0E516C659D2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1F-4624-B689-0E516C659D26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70 grm</c:v>
                </c:pt>
                <c:pt idx="1">
                  <c:v>70-79 grm</c:v>
                </c:pt>
                <c:pt idx="2">
                  <c:v>80-89 grm</c:v>
                </c:pt>
                <c:pt idx="3">
                  <c:v>90-99 grm</c:v>
                </c:pt>
                <c:pt idx="4">
                  <c:v>100-109 grm</c:v>
                </c:pt>
                <c:pt idx="5">
                  <c:v>110-119 grm</c:v>
                </c:pt>
                <c:pt idx="6">
                  <c:v>&gt; 119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13</c:v>
                </c:pt>
                <c:pt idx="2">
                  <c:v>34</c:v>
                </c:pt>
                <c:pt idx="3">
                  <c:v>34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F-4624-B689-0E516C65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33952"/>
        <c:axId val="223534336"/>
      </c:barChart>
      <c:catAx>
        <c:axId val="223533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3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53433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33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8"/>
                <c:pt idx="0">
                  <c:v>&lt; 170 cm</c:v>
                </c:pt>
                <c:pt idx="1">
                  <c:v>170-174 cm</c:v>
                </c:pt>
                <c:pt idx="2">
                  <c:v>175-179 cm</c:v>
                </c:pt>
                <c:pt idx="3">
                  <c:v>180-184 cm</c:v>
                </c:pt>
                <c:pt idx="4">
                  <c:v>185-189 cm</c:v>
                </c:pt>
                <c:pt idx="5">
                  <c:v>190-194 cm</c:v>
                </c:pt>
                <c:pt idx="6">
                  <c:v>195-199 cm</c:v>
                </c:pt>
                <c:pt idx="7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36</c:v>
                </c:pt>
                <c:pt idx="4">
                  <c:v>19</c:v>
                </c:pt>
                <c:pt idx="5">
                  <c:v>13</c:v>
                </c:pt>
                <c:pt idx="6">
                  <c:v>7</c:v>
                </c:pt>
                <c:pt idx="7" formatCode="0_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A-4129-8FE1-94A6926CB3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3790384"/>
        <c:axId val="222953848"/>
      </c:barChart>
      <c:catAx>
        <c:axId val="22379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5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295384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9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19050</xdr:colOff>
      <xdr:row>47</xdr:row>
      <xdr:rowOff>304800</xdr:rowOff>
    </xdr:from>
    <xdr:to>
      <xdr:col>27</xdr:col>
      <xdr:colOff>226438</xdr:colOff>
      <xdr:row>50</xdr:row>
      <xdr:rowOff>198957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BD430C-5A5F-4390-93A1-C0498D04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25900" y="153543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topLeftCell="A13" zoomScale="50" workbookViewId="0">
      <selection activeCell="A41" sqref="A41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32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52</v>
      </c>
      <c r="Q1" s="160"/>
      <c r="R1" s="160"/>
      <c r="S1" s="168" t="s">
        <v>10</v>
      </c>
      <c r="T1" s="168"/>
      <c r="U1" s="168"/>
      <c r="V1" s="160" t="s">
        <v>84</v>
      </c>
      <c r="W1" s="160"/>
      <c r="X1" s="160"/>
      <c r="Y1" s="168" t="s">
        <v>34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33</v>
      </c>
      <c r="F2" s="168"/>
      <c r="G2" s="168"/>
      <c r="H2" s="168"/>
      <c r="I2" s="160" t="s">
        <v>51</v>
      </c>
      <c r="J2" s="160"/>
      <c r="K2" s="160"/>
      <c r="L2" s="168" t="s">
        <v>0</v>
      </c>
      <c r="M2" s="168"/>
      <c r="N2" s="168"/>
      <c r="O2" s="168"/>
      <c r="P2" s="160" t="s">
        <v>53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35</v>
      </c>
      <c r="Z2" s="168"/>
      <c r="AA2" s="168"/>
      <c r="AB2" s="168"/>
      <c r="AC2" s="160" t="s">
        <v>56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79</v>
      </c>
      <c r="C3" s="161"/>
      <c r="D3" s="161"/>
      <c r="E3" s="169" t="s">
        <v>4</v>
      </c>
      <c r="F3" s="169"/>
      <c r="G3" s="169"/>
      <c r="H3" s="169"/>
      <c r="I3" s="161" t="s">
        <v>80</v>
      </c>
      <c r="J3" s="161"/>
      <c r="K3" s="161"/>
      <c r="L3" s="169" t="s">
        <v>14</v>
      </c>
      <c r="M3" s="169"/>
      <c r="N3" s="169"/>
      <c r="O3" s="169"/>
      <c r="P3" s="161" t="s">
        <v>54</v>
      </c>
      <c r="Q3" s="161"/>
      <c r="R3" s="161"/>
      <c r="S3" s="169" t="s">
        <v>15</v>
      </c>
      <c r="T3" s="169"/>
      <c r="U3" s="169"/>
      <c r="V3" s="161" t="s">
        <v>55</v>
      </c>
      <c r="W3" s="161"/>
      <c r="X3" s="161"/>
      <c r="Y3" s="169" t="s">
        <v>36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42</v>
      </c>
      <c r="B5" s="172" t="s">
        <v>44</v>
      </c>
      <c r="C5" s="173"/>
      <c r="D5" s="174"/>
      <c r="E5" s="172" t="s">
        <v>45</v>
      </c>
      <c r="F5" s="173"/>
      <c r="G5" s="173"/>
      <c r="H5" s="174"/>
      <c r="I5" s="172" t="s">
        <v>46</v>
      </c>
      <c r="J5" s="173"/>
      <c r="K5" s="173"/>
      <c r="L5" s="174"/>
      <c r="M5" s="172" t="s">
        <v>47</v>
      </c>
      <c r="N5" s="173"/>
      <c r="O5" s="173"/>
      <c r="P5" s="174"/>
      <c r="Q5" s="172" t="s">
        <v>48</v>
      </c>
      <c r="R5" s="173"/>
      <c r="S5" s="173"/>
      <c r="T5" s="174"/>
      <c r="U5" s="172" t="s">
        <v>49</v>
      </c>
      <c r="V5" s="173"/>
      <c r="W5" s="173"/>
      <c r="X5" s="174"/>
      <c r="Y5" s="172" t="s">
        <v>50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64</v>
      </c>
      <c r="C6" s="17"/>
      <c r="D6" s="18"/>
      <c r="E6" s="16">
        <v>70</v>
      </c>
      <c r="F6" s="19"/>
      <c r="G6" s="19"/>
      <c r="H6" s="20"/>
      <c r="I6" s="19">
        <v>80</v>
      </c>
      <c r="J6" s="21">
        <v>87</v>
      </c>
      <c r="K6" s="21"/>
      <c r="L6" s="21"/>
      <c r="M6" s="16">
        <v>90</v>
      </c>
      <c r="N6" s="19">
        <v>96</v>
      </c>
      <c r="O6" s="19"/>
      <c r="P6" s="22"/>
      <c r="Q6" s="19">
        <v>100</v>
      </c>
      <c r="R6" s="21"/>
      <c r="S6" s="21"/>
      <c r="T6" s="22"/>
      <c r="U6" s="19">
        <v>110</v>
      </c>
      <c r="V6" s="21"/>
      <c r="W6" s="21"/>
      <c r="X6" s="23"/>
      <c r="Y6" s="19">
        <v>120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65</v>
      </c>
      <c r="C7" s="15"/>
      <c r="D7" s="26"/>
      <c r="E7" s="27">
        <v>73</v>
      </c>
      <c r="F7" s="28"/>
      <c r="G7" s="28"/>
      <c r="H7" s="29"/>
      <c r="I7" s="28">
        <v>80</v>
      </c>
      <c r="J7" s="30">
        <v>87</v>
      </c>
      <c r="K7" s="30"/>
      <c r="L7" s="30"/>
      <c r="M7" s="27">
        <v>90</v>
      </c>
      <c r="N7" s="28">
        <v>96</v>
      </c>
      <c r="O7" s="28"/>
      <c r="P7" s="31"/>
      <c r="Q7" s="28">
        <v>101</v>
      </c>
      <c r="R7" s="30"/>
      <c r="S7" s="30"/>
      <c r="T7" s="29"/>
      <c r="U7" s="32">
        <v>112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66</v>
      </c>
      <c r="C8" s="15"/>
      <c r="D8" s="26"/>
      <c r="E8" s="27">
        <v>73</v>
      </c>
      <c r="F8" s="28"/>
      <c r="G8" s="28"/>
      <c r="H8" s="29"/>
      <c r="I8" s="28">
        <v>81</v>
      </c>
      <c r="J8" s="30">
        <v>88</v>
      </c>
      <c r="K8" s="30"/>
      <c r="L8" s="30"/>
      <c r="M8" s="27">
        <v>90</v>
      </c>
      <c r="N8" s="28">
        <v>96</v>
      </c>
      <c r="O8" s="28"/>
      <c r="P8" s="31"/>
      <c r="Q8" s="28">
        <v>103</v>
      </c>
      <c r="R8" s="30"/>
      <c r="S8" s="30"/>
      <c r="T8" s="29"/>
      <c r="U8" s="32">
        <v>114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75</v>
      </c>
      <c r="F9" s="28"/>
      <c r="G9" s="28"/>
      <c r="H9" s="29"/>
      <c r="I9" s="28">
        <v>82</v>
      </c>
      <c r="J9" s="30">
        <v>88</v>
      </c>
      <c r="K9" s="30"/>
      <c r="L9" s="30"/>
      <c r="M9" s="27">
        <v>90</v>
      </c>
      <c r="N9" s="28">
        <v>96</v>
      </c>
      <c r="O9" s="28"/>
      <c r="P9" s="31"/>
      <c r="Q9" s="28">
        <v>103</v>
      </c>
      <c r="R9" s="30"/>
      <c r="S9" s="30"/>
      <c r="T9" s="29"/>
      <c r="U9" s="32">
        <v>117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75</v>
      </c>
      <c r="F10" s="28"/>
      <c r="G10" s="28"/>
      <c r="H10" s="29"/>
      <c r="I10" s="28">
        <v>82</v>
      </c>
      <c r="J10" s="30">
        <v>88</v>
      </c>
      <c r="K10" s="30"/>
      <c r="L10" s="30"/>
      <c r="M10" s="27">
        <v>91</v>
      </c>
      <c r="N10" s="28">
        <v>97</v>
      </c>
      <c r="O10" s="28"/>
      <c r="P10" s="31"/>
      <c r="Q10" s="28">
        <v>104</v>
      </c>
      <c r="R10" s="30"/>
      <c r="S10" s="30"/>
      <c r="T10" s="29"/>
      <c r="U10" s="32">
        <v>117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75</v>
      </c>
      <c r="F11" s="28"/>
      <c r="G11" s="28"/>
      <c r="H11" s="29"/>
      <c r="I11" s="28">
        <v>83</v>
      </c>
      <c r="J11" s="30">
        <v>88</v>
      </c>
      <c r="K11" s="30"/>
      <c r="L11" s="30"/>
      <c r="M11" s="27">
        <v>91</v>
      </c>
      <c r="N11" s="28">
        <v>97</v>
      </c>
      <c r="O11" s="28"/>
      <c r="P11" s="31"/>
      <c r="Q11" s="28">
        <v>104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75</v>
      </c>
      <c r="F12" s="28"/>
      <c r="G12" s="28"/>
      <c r="H12" s="29"/>
      <c r="I12" s="28">
        <v>83</v>
      </c>
      <c r="J12" s="30">
        <v>88</v>
      </c>
      <c r="K12" s="30"/>
      <c r="L12" s="30"/>
      <c r="M12" s="27">
        <v>91</v>
      </c>
      <c r="N12" s="28">
        <v>97</v>
      </c>
      <c r="O12" s="28"/>
      <c r="P12" s="31"/>
      <c r="Q12" s="28">
        <v>104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76</v>
      </c>
      <c r="F13" s="28"/>
      <c r="G13" s="28"/>
      <c r="H13" s="29"/>
      <c r="I13" s="28">
        <v>84</v>
      </c>
      <c r="J13" s="30">
        <v>89</v>
      </c>
      <c r="K13" s="30"/>
      <c r="L13" s="30"/>
      <c r="M13" s="27">
        <v>91</v>
      </c>
      <c r="N13" s="28">
        <v>98</v>
      </c>
      <c r="O13" s="28"/>
      <c r="P13" s="31"/>
      <c r="Q13" s="28">
        <v>105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78</v>
      </c>
      <c r="F14" s="28"/>
      <c r="G14" s="28"/>
      <c r="H14" s="29"/>
      <c r="I14" s="28">
        <v>84</v>
      </c>
      <c r="J14" s="30">
        <v>89</v>
      </c>
      <c r="K14" s="30"/>
      <c r="L14" s="30"/>
      <c r="M14" s="27">
        <v>91</v>
      </c>
      <c r="N14" s="28">
        <v>99</v>
      </c>
      <c r="O14" s="28"/>
      <c r="P14" s="31"/>
      <c r="Q14" s="28">
        <v>106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79</v>
      </c>
      <c r="F15" s="28"/>
      <c r="G15" s="28"/>
      <c r="H15" s="29"/>
      <c r="I15" s="28">
        <v>84</v>
      </c>
      <c r="J15" s="30"/>
      <c r="K15" s="30"/>
      <c r="L15" s="30"/>
      <c r="M15" s="27">
        <v>91</v>
      </c>
      <c r="N15" s="28"/>
      <c r="O15" s="28"/>
      <c r="P15" s="31"/>
      <c r="Q15" s="28">
        <v>108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79</v>
      </c>
      <c r="F16" s="28"/>
      <c r="G16" s="28"/>
      <c r="H16" s="29"/>
      <c r="I16" s="28">
        <v>84</v>
      </c>
      <c r="J16" s="30"/>
      <c r="K16" s="30"/>
      <c r="L16" s="30"/>
      <c r="M16" s="27">
        <v>91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79</v>
      </c>
      <c r="F17" s="33"/>
      <c r="G17" s="33"/>
      <c r="H17" s="29"/>
      <c r="I17" s="28">
        <v>84</v>
      </c>
      <c r="J17" s="30"/>
      <c r="K17" s="30"/>
      <c r="L17" s="30"/>
      <c r="M17" s="27">
        <v>92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79</v>
      </c>
      <c r="F18" s="33"/>
      <c r="G18" s="33"/>
      <c r="H18" s="29"/>
      <c r="I18" s="28">
        <v>85</v>
      </c>
      <c r="J18" s="30"/>
      <c r="K18" s="30"/>
      <c r="L18" s="30"/>
      <c r="M18" s="27">
        <v>92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85</v>
      </c>
      <c r="J19" s="30"/>
      <c r="K19" s="30"/>
      <c r="L19" s="30"/>
      <c r="M19" s="27">
        <v>92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85</v>
      </c>
      <c r="J20" s="30"/>
      <c r="K20" s="30"/>
      <c r="L20" s="30"/>
      <c r="M20" s="27">
        <v>92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85</v>
      </c>
      <c r="J21" s="30"/>
      <c r="K21" s="30"/>
      <c r="L21" s="30"/>
      <c r="M21" s="27">
        <v>92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85</v>
      </c>
      <c r="J22" s="30"/>
      <c r="K22" s="30"/>
      <c r="L22" s="30"/>
      <c r="M22" s="27">
        <v>93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86</v>
      </c>
      <c r="J23" s="30"/>
      <c r="K23" s="30"/>
      <c r="L23" s="30"/>
      <c r="M23" s="27">
        <v>93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86</v>
      </c>
      <c r="J24" s="30"/>
      <c r="K24" s="30"/>
      <c r="L24" s="30"/>
      <c r="M24" s="27">
        <v>94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86</v>
      </c>
      <c r="J25" s="30"/>
      <c r="K25" s="30"/>
      <c r="L25" s="30"/>
      <c r="M25" s="27">
        <v>94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86</v>
      </c>
      <c r="J26" s="30"/>
      <c r="K26" s="30"/>
      <c r="L26" s="30"/>
      <c r="M26" s="27">
        <v>94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87</v>
      </c>
      <c r="J27" s="30"/>
      <c r="K27" s="30"/>
      <c r="L27" s="30"/>
      <c r="M27" s="27">
        <v>94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87</v>
      </c>
      <c r="J28" s="30"/>
      <c r="K28" s="30"/>
      <c r="L28" s="30"/>
      <c r="M28" s="27">
        <v>94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87</v>
      </c>
      <c r="J29" s="76"/>
      <c r="K29" s="76"/>
      <c r="L29" s="76"/>
      <c r="M29" s="77">
        <v>95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87</v>
      </c>
      <c r="J30" s="46"/>
      <c r="K30" s="46"/>
      <c r="L30" s="46"/>
      <c r="M30" s="47">
        <v>96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13</v>
      </c>
      <c r="F31" s="149"/>
      <c r="G31" s="149"/>
      <c r="H31" s="53" t="s">
        <v>6</v>
      </c>
      <c r="I31" s="148">
        <f>COUNT(I6:L30)</f>
        <v>34</v>
      </c>
      <c r="J31" s="149"/>
      <c r="K31" s="149"/>
      <c r="L31" s="53" t="s">
        <v>6</v>
      </c>
      <c r="M31" s="148">
        <f>COUNT(M6:P30)</f>
        <v>34</v>
      </c>
      <c r="N31" s="149"/>
      <c r="O31" s="149"/>
      <c r="P31" s="53" t="s">
        <v>6</v>
      </c>
      <c r="Q31" s="148">
        <f>COUNT(Q6:T30)</f>
        <v>10</v>
      </c>
      <c r="R31" s="149"/>
      <c r="S31" s="149"/>
      <c r="T31" s="53" t="s">
        <v>6</v>
      </c>
      <c r="U31" s="148">
        <f>COUNT(U6:X30)</f>
        <v>5</v>
      </c>
      <c r="V31" s="149"/>
      <c r="W31" s="149"/>
      <c r="X31" s="53" t="s">
        <v>6</v>
      </c>
      <c r="Y31" s="148">
        <f>COUNT(Y6:AB30)</f>
        <v>1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195</v>
      </c>
      <c r="C32" s="151"/>
      <c r="D32" s="54" t="s">
        <v>29</v>
      </c>
      <c r="E32" s="146">
        <f>SUM(E6:H30)</f>
        <v>986</v>
      </c>
      <c r="F32" s="147"/>
      <c r="G32" s="147"/>
      <c r="H32" s="54" t="s">
        <v>29</v>
      </c>
      <c r="I32" s="146">
        <f>SUM(I6:L30)</f>
        <v>2900</v>
      </c>
      <c r="J32" s="147"/>
      <c r="K32" s="147"/>
      <c r="L32" s="54" t="s">
        <v>29</v>
      </c>
      <c r="M32" s="146">
        <f>SUM(M6:P30)</f>
        <v>3176</v>
      </c>
      <c r="N32" s="147"/>
      <c r="O32" s="147"/>
      <c r="P32" s="54" t="s">
        <v>29</v>
      </c>
      <c r="Q32" s="146">
        <f>SUM(Q6:T30)</f>
        <v>1038</v>
      </c>
      <c r="R32" s="147"/>
      <c r="S32" s="147"/>
      <c r="T32" s="54" t="s">
        <v>29</v>
      </c>
      <c r="U32" s="146">
        <f>SUM(U6:X30)</f>
        <v>570</v>
      </c>
      <c r="V32" s="147"/>
      <c r="W32" s="147"/>
      <c r="X32" s="54" t="s">
        <v>29</v>
      </c>
      <c r="Y32" s="146">
        <f>SUM(Y6:AB30)</f>
        <v>120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65</v>
      </c>
      <c r="C33" s="151"/>
      <c r="D33" s="55" t="s">
        <v>29</v>
      </c>
      <c r="E33" s="158">
        <f>IF(E31=0,0,E32/E31)</f>
        <v>75.84615384615384</v>
      </c>
      <c r="F33" s="159"/>
      <c r="G33" s="159"/>
      <c r="H33" s="55" t="s">
        <v>29</v>
      </c>
      <c r="I33" s="158">
        <f>IF(I31=0,0,I32/I31)</f>
        <v>85.294117647058826</v>
      </c>
      <c r="J33" s="159"/>
      <c r="K33" s="159"/>
      <c r="L33" s="55" t="s">
        <v>29</v>
      </c>
      <c r="M33" s="158">
        <f>IF(M31=0,0,M32/M31)</f>
        <v>93.411764705882348</v>
      </c>
      <c r="N33" s="159"/>
      <c r="O33" s="159"/>
      <c r="P33" s="55" t="s">
        <v>29</v>
      </c>
      <c r="Q33" s="158">
        <f>IF(Q31=0,0,Q32/Q31)</f>
        <v>103.8</v>
      </c>
      <c r="R33" s="159"/>
      <c r="S33" s="159"/>
      <c r="T33" s="55" t="s">
        <v>29</v>
      </c>
      <c r="U33" s="158">
        <f>IF(U31=0,0,U32/U31)</f>
        <v>114</v>
      </c>
      <c r="V33" s="159"/>
      <c r="W33" s="159"/>
      <c r="X33" s="55" t="s">
        <v>29</v>
      </c>
      <c r="Y33" s="158">
        <f>IF(Y31=0,0,Y32/Y31)</f>
        <v>120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41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13</v>
      </c>
      <c r="F34" s="155"/>
      <c r="G34" s="155"/>
      <c r="H34" s="54" t="s">
        <v>5</v>
      </c>
      <c r="I34" s="154">
        <f>IF(I31=0,0,I31/($B31+$E31+$I31+$M31+$Q31+$U31+$Y31+$AC31))*100</f>
        <v>34</v>
      </c>
      <c r="J34" s="155"/>
      <c r="K34" s="155"/>
      <c r="L34" s="54" t="s">
        <v>5</v>
      </c>
      <c r="M34" s="154">
        <f>IF(M31=0,0,M31/($B31+$E31+$I31+$M31+$Q31+$U31+$Y31+$AC31))*100</f>
        <v>34</v>
      </c>
      <c r="N34" s="155"/>
      <c r="O34" s="155"/>
      <c r="P34" s="54" t="s">
        <v>5</v>
      </c>
      <c r="Q34" s="154">
        <f>IF(Q31=0,0,Q31/($B31+$E31+$I31+$M31+$Q31+$U31+$Y31+$AC31))*100</f>
        <v>10</v>
      </c>
      <c r="R34" s="155"/>
      <c r="S34" s="155"/>
      <c r="T34" s="54" t="s">
        <v>5</v>
      </c>
      <c r="U34" s="154">
        <f>IF(U31=0,0,U31/($B31+$E31+$I31+$M31+$Q31+$U31+$Y31+$AC31))*100</f>
        <v>5</v>
      </c>
      <c r="V34" s="155"/>
      <c r="W34" s="155"/>
      <c r="X34" s="54" t="s">
        <v>5</v>
      </c>
      <c r="Y34" s="154">
        <f>IF(Y31=0,0,Y31/($B31+$E31+$I31+$M31+$Q31+$U31+$Y31+$AC31))*100</f>
        <v>1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2.1702838063439067</v>
      </c>
      <c r="C35" s="157"/>
      <c r="D35" s="56" t="s">
        <v>5</v>
      </c>
      <c r="E35" s="152">
        <f>IF(E32=0,0,E32/($B32+$E32+$I32+$M32+$Q32+$U32+$Y32+$AC32))*100</f>
        <v>10.97384529771842</v>
      </c>
      <c r="F35" s="153"/>
      <c r="G35" s="153"/>
      <c r="H35" s="56" t="s">
        <v>5</v>
      </c>
      <c r="I35" s="152">
        <f>IF(I32=0,0,I32/($B32+$E32+$I32+$M32+$Q32+$U32+$Y32+$AC32))*100</f>
        <v>32.276015581524767</v>
      </c>
      <c r="J35" s="153"/>
      <c r="K35" s="153"/>
      <c r="L35" s="56" t="s">
        <v>5</v>
      </c>
      <c r="M35" s="152">
        <f>IF(M32=0,0,M32/($B32+$E32+$I32+$M32+$Q32+$U32+$Y32+$AC32))*100</f>
        <v>35.347801892042291</v>
      </c>
      <c r="N35" s="153"/>
      <c r="O35" s="153"/>
      <c r="P35" s="56" t="s">
        <v>5</v>
      </c>
      <c r="Q35" s="152">
        <f>IF(Q32=0,0,Q32/($B32+$E32+$I32+$M32+$Q32+$U32+$Y32+$AC32))*100</f>
        <v>11.552587646076795</v>
      </c>
      <c r="R35" s="153"/>
      <c r="S35" s="153"/>
      <c r="T35" s="56" t="s">
        <v>5</v>
      </c>
      <c r="U35" s="152">
        <f>IF(U32=0,0,U32/($B32+$E32+$I32+$M32+$Q32+$U32+$Y32+$AC32))*100</f>
        <v>6.3439065108514185</v>
      </c>
      <c r="V35" s="153"/>
      <c r="W35" s="153"/>
      <c r="X35" s="56" t="s">
        <v>5</v>
      </c>
      <c r="Y35" s="152">
        <f>IF(Y32=0,0,Y32/($B32+$E32+$I32+$M32+$Q32+$U32+$Y32+$AC32))*100</f>
        <v>1.335559265442404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57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58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8985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59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85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60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31</v>
      </c>
      <c r="B43" s="143" t="s">
        <v>61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89.85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11.129660545353367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43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37</v>
      </c>
      <c r="B53" s="175" t="s">
        <v>81</v>
      </c>
      <c r="C53" s="175"/>
      <c r="D53" s="175"/>
      <c r="E53" s="175"/>
      <c r="F53" s="133" t="s">
        <v>38</v>
      </c>
      <c r="G53" s="85"/>
      <c r="H53" s="85"/>
      <c r="I53" s="175" t="s">
        <v>82</v>
      </c>
      <c r="J53" s="176"/>
      <c r="K53" s="176"/>
      <c r="L53" s="176"/>
      <c r="M53" s="176"/>
      <c r="N53" s="134" t="s">
        <v>39</v>
      </c>
      <c r="O53" s="84"/>
      <c r="P53" s="134"/>
      <c r="Q53" s="177" t="s">
        <v>83</v>
      </c>
      <c r="R53" s="176"/>
      <c r="S53" s="176"/>
      <c r="T53" s="176"/>
      <c r="U53" s="176"/>
      <c r="V53" s="176"/>
      <c r="W53" s="176"/>
      <c r="X53" s="89" t="s">
        <v>40</v>
      </c>
      <c r="Y53" s="89"/>
      <c r="Z53" s="86"/>
      <c r="AA53" s="178">
        <v>44509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zoomScale="50" workbookViewId="0">
      <selection sqref="A1:XFD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32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52</v>
      </c>
      <c r="Q1" s="160"/>
      <c r="R1" s="160"/>
      <c r="S1" s="168" t="s">
        <v>10</v>
      </c>
      <c r="T1" s="168"/>
      <c r="U1" s="168"/>
      <c r="V1" s="160" t="s">
        <v>84</v>
      </c>
      <c r="W1" s="160"/>
      <c r="X1" s="160"/>
      <c r="Y1" s="168" t="s">
        <v>34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33</v>
      </c>
      <c r="F2" s="168"/>
      <c r="G2" s="168"/>
      <c r="H2" s="168"/>
      <c r="I2" s="160" t="s">
        <v>51</v>
      </c>
      <c r="J2" s="160"/>
      <c r="K2" s="160"/>
      <c r="L2" s="168" t="s">
        <v>0</v>
      </c>
      <c r="M2" s="168"/>
      <c r="N2" s="168"/>
      <c r="O2" s="168"/>
      <c r="P2" s="160" t="s">
        <v>53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35</v>
      </c>
      <c r="Z2" s="168"/>
      <c r="AA2" s="168"/>
      <c r="AB2" s="168"/>
      <c r="AC2" s="160" t="s">
        <v>56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79</v>
      </c>
      <c r="C3" s="161"/>
      <c r="D3" s="161"/>
      <c r="E3" s="169" t="s">
        <v>4</v>
      </c>
      <c r="F3" s="169"/>
      <c r="G3" s="169"/>
      <c r="H3" s="169"/>
      <c r="I3" s="161" t="s">
        <v>80</v>
      </c>
      <c r="J3" s="161"/>
      <c r="K3" s="161"/>
      <c r="L3" s="169" t="s">
        <v>14</v>
      </c>
      <c r="M3" s="169"/>
      <c r="N3" s="169"/>
      <c r="O3" s="169"/>
      <c r="P3" s="161" t="s">
        <v>54</v>
      </c>
      <c r="Q3" s="161"/>
      <c r="R3" s="161"/>
      <c r="S3" s="169" t="s">
        <v>15</v>
      </c>
      <c r="T3" s="169"/>
      <c r="U3" s="169"/>
      <c r="V3" s="161" t="s">
        <v>55</v>
      </c>
      <c r="W3" s="161"/>
      <c r="X3" s="161"/>
      <c r="Y3" s="169" t="s">
        <v>36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72</v>
      </c>
      <c r="B5" s="172" t="s">
        <v>71</v>
      </c>
      <c r="C5" s="173"/>
      <c r="D5" s="174"/>
      <c r="E5" s="172" t="s">
        <v>70</v>
      </c>
      <c r="F5" s="173"/>
      <c r="G5" s="173"/>
      <c r="H5" s="174"/>
      <c r="I5" s="172" t="s">
        <v>69</v>
      </c>
      <c r="J5" s="173"/>
      <c r="K5" s="173"/>
      <c r="L5" s="174"/>
      <c r="M5" s="172" t="s">
        <v>68</v>
      </c>
      <c r="N5" s="173"/>
      <c r="O5" s="173"/>
      <c r="P5" s="174"/>
      <c r="Q5" s="172" t="s">
        <v>67</v>
      </c>
      <c r="R5" s="173"/>
      <c r="S5" s="173"/>
      <c r="T5" s="174"/>
      <c r="U5" s="172" t="s">
        <v>66</v>
      </c>
      <c r="V5" s="173"/>
      <c r="W5" s="173"/>
      <c r="X5" s="174"/>
      <c r="Y5" s="172" t="s">
        <v>65</v>
      </c>
      <c r="Z5" s="173"/>
      <c r="AA5" s="173"/>
      <c r="AB5" s="174"/>
      <c r="AC5" s="172" t="s">
        <v>64</v>
      </c>
      <c r="AD5" s="173"/>
      <c r="AE5" s="174"/>
    </row>
    <row r="6" spans="1:31" ht="24.9" customHeight="1" x14ac:dyDescent="0.4">
      <c r="A6" s="66">
        <v>1</v>
      </c>
      <c r="B6" s="16">
        <v>165</v>
      </c>
      <c r="C6" s="17"/>
      <c r="D6" s="18"/>
      <c r="E6" s="16">
        <v>170</v>
      </c>
      <c r="F6" s="19"/>
      <c r="G6" s="19"/>
      <c r="H6" s="20"/>
      <c r="I6" s="19">
        <v>175</v>
      </c>
      <c r="J6" s="21"/>
      <c r="K6" s="21"/>
      <c r="L6" s="21"/>
      <c r="M6" s="16">
        <v>180</v>
      </c>
      <c r="N6" s="19">
        <v>180</v>
      </c>
      <c r="O6" s="19"/>
      <c r="P6" s="22"/>
      <c r="Q6" s="19">
        <v>185</v>
      </c>
      <c r="R6" s="21"/>
      <c r="S6" s="21"/>
      <c r="T6" s="22"/>
      <c r="U6" s="19">
        <v>190</v>
      </c>
      <c r="V6" s="21"/>
      <c r="W6" s="21"/>
      <c r="X6" s="23"/>
      <c r="Y6" s="19">
        <v>195</v>
      </c>
      <c r="Z6" s="21"/>
      <c r="AA6" s="21"/>
      <c r="AB6" s="23"/>
      <c r="AC6" s="24">
        <v>200</v>
      </c>
      <c r="AD6" s="17"/>
      <c r="AE6" s="23"/>
    </row>
    <row r="7" spans="1:31" ht="24.9" customHeight="1" x14ac:dyDescent="0.4">
      <c r="A7" s="67">
        <v>2</v>
      </c>
      <c r="B7" s="25">
        <v>165</v>
      </c>
      <c r="C7" s="15"/>
      <c r="D7" s="26"/>
      <c r="E7" s="27">
        <v>170</v>
      </c>
      <c r="F7" s="28"/>
      <c r="G7" s="28"/>
      <c r="H7" s="29"/>
      <c r="I7" s="28">
        <v>175</v>
      </c>
      <c r="J7" s="30"/>
      <c r="K7" s="30"/>
      <c r="L7" s="30"/>
      <c r="M7" s="27">
        <v>180</v>
      </c>
      <c r="N7" s="28">
        <v>180</v>
      </c>
      <c r="O7" s="28"/>
      <c r="P7" s="31"/>
      <c r="Q7" s="28">
        <v>185</v>
      </c>
      <c r="R7" s="30"/>
      <c r="S7" s="30"/>
      <c r="T7" s="29"/>
      <c r="U7" s="32">
        <v>190</v>
      </c>
      <c r="V7" s="32"/>
      <c r="W7" s="33"/>
      <c r="X7" s="34"/>
      <c r="Y7" s="30">
        <v>195</v>
      </c>
      <c r="Z7" s="30"/>
      <c r="AA7" s="28"/>
      <c r="AB7" s="34"/>
      <c r="AC7" s="32">
        <v>200</v>
      </c>
      <c r="AD7" s="33"/>
      <c r="AE7" s="34"/>
    </row>
    <row r="8" spans="1:31" ht="24.9" customHeight="1" x14ac:dyDescent="0.4">
      <c r="A8" s="67">
        <v>3</v>
      </c>
      <c r="B8" s="25">
        <v>165</v>
      </c>
      <c r="C8" s="15"/>
      <c r="D8" s="26"/>
      <c r="E8" s="27">
        <v>170</v>
      </c>
      <c r="F8" s="28"/>
      <c r="G8" s="28"/>
      <c r="H8" s="29"/>
      <c r="I8" s="28">
        <v>175</v>
      </c>
      <c r="J8" s="30"/>
      <c r="K8" s="30"/>
      <c r="L8" s="30"/>
      <c r="M8" s="27">
        <v>180</v>
      </c>
      <c r="N8" s="28">
        <v>180</v>
      </c>
      <c r="O8" s="28"/>
      <c r="P8" s="31"/>
      <c r="Q8" s="28">
        <v>185</v>
      </c>
      <c r="R8" s="30"/>
      <c r="S8" s="30"/>
      <c r="T8" s="29"/>
      <c r="U8" s="32">
        <v>190</v>
      </c>
      <c r="V8" s="32"/>
      <c r="W8" s="33"/>
      <c r="X8" s="34"/>
      <c r="Y8" s="30">
        <v>195</v>
      </c>
      <c r="Z8" s="30"/>
      <c r="AA8" s="28"/>
      <c r="AB8" s="34"/>
      <c r="AC8" s="30">
        <v>205</v>
      </c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170</v>
      </c>
      <c r="F9" s="28"/>
      <c r="G9" s="28"/>
      <c r="H9" s="29"/>
      <c r="I9" s="28">
        <v>175</v>
      </c>
      <c r="J9" s="30"/>
      <c r="K9" s="30"/>
      <c r="L9" s="30"/>
      <c r="M9" s="27">
        <v>180</v>
      </c>
      <c r="N9" s="28">
        <v>180</v>
      </c>
      <c r="O9" s="28"/>
      <c r="P9" s="31"/>
      <c r="Q9" s="28">
        <v>185</v>
      </c>
      <c r="R9" s="30"/>
      <c r="S9" s="30"/>
      <c r="T9" s="29"/>
      <c r="U9" s="32">
        <v>190</v>
      </c>
      <c r="V9" s="32"/>
      <c r="W9" s="33"/>
      <c r="X9" s="34"/>
      <c r="Y9" s="30">
        <v>195</v>
      </c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170</v>
      </c>
      <c r="F10" s="28"/>
      <c r="G10" s="28"/>
      <c r="H10" s="29"/>
      <c r="I10" s="28">
        <v>175</v>
      </c>
      <c r="J10" s="30"/>
      <c r="K10" s="30"/>
      <c r="L10" s="30"/>
      <c r="M10" s="27">
        <v>180</v>
      </c>
      <c r="N10" s="28">
        <v>180</v>
      </c>
      <c r="O10" s="28"/>
      <c r="P10" s="31"/>
      <c r="Q10" s="28">
        <v>185</v>
      </c>
      <c r="R10" s="30"/>
      <c r="S10" s="30"/>
      <c r="T10" s="29"/>
      <c r="U10" s="32">
        <v>190</v>
      </c>
      <c r="V10" s="32"/>
      <c r="W10" s="33"/>
      <c r="X10" s="34"/>
      <c r="Y10" s="32">
        <v>195</v>
      </c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170</v>
      </c>
      <c r="F11" s="28"/>
      <c r="G11" s="28"/>
      <c r="H11" s="29"/>
      <c r="I11" s="28">
        <v>175</v>
      </c>
      <c r="J11" s="30"/>
      <c r="K11" s="30"/>
      <c r="L11" s="30"/>
      <c r="M11" s="27">
        <v>180</v>
      </c>
      <c r="N11" s="28">
        <v>180</v>
      </c>
      <c r="O11" s="28"/>
      <c r="P11" s="31"/>
      <c r="Q11" s="28">
        <v>185</v>
      </c>
      <c r="R11" s="30"/>
      <c r="S11" s="30"/>
      <c r="T11" s="29"/>
      <c r="U11" s="14">
        <v>190</v>
      </c>
      <c r="V11" s="33"/>
      <c r="W11" s="33"/>
      <c r="X11" s="34"/>
      <c r="Y11" s="14">
        <v>195</v>
      </c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170</v>
      </c>
      <c r="F12" s="28"/>
      <c r="G12" s="28"/>
      <c r="H12" s="29"/>
      <c r="I12" s="28">
        <v>175</v>
      </c>
      <c r="J12" s="30"/>
      <c r="K12" s="30"/>
      <c r="L12" s="30"/>
      <c r="M12" s="27">
        <v>180</v>
      </c>
      <c r="N12" s="28">
        <v>180</v>
      </c>
      <c r="O12" s="28"/>
      <c r="P12" s="31"/>
      <c r="Q12" s="28">
        <v>185</v>
      </c>
      <c r="R12" s="30"/>
      <c r="S12" s="30"/>
      <c r="T12" s="29"/>
      <c r="U12" s="14">
        <v>190</v>
      </c>
      <c r="V12" s="33"/>
      <c r="W12" s="33"/>
      <c r="X12" s="34"/>
      <c r="Y12" s="25">
        <v>195</v>
      </c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170</v>
      </c>
      <c r="F13" s="28"/>
      <c r="G13" s="28"/>
      <c r="H13" s="29"/>
      <c r="I13" s="28">
        <v>175</v>
      </c>
      <c r="J13" s="30"/>
      <c r="K13" s="30"/>
      <c r="L13" s="30"/>
      <c r="M13" s="27">
        <v>180</v>
      </c>
      <c r="N13" s="28">
        <v>180</v>
      </c>
      <c r="O13" s="28"/>
      <c r="P13" s="31"/>
      <c r="Q13" s="28">
        <v>185</v>
      </c>
      <c r="R13" s="30"/>
      <c r="S13" s="30"/>
      <c r="T13" s="29"/>
      <c r="U13" s="35">
        <v>190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175</v>
      </c>
      <c r="J14" s="30"/>
      <c r="K14" s="30"/>
      <c r="L14" s="30"/>
      <c r="M14" s="27">
        <v>180</v>
      </c>
      <c r="N14" s="28">
        <v>180</v>
      </c>
      <c r="O14" s="28"/>
      <c r="P14" s="31"/>
      <c r="Q14" s="28">
        <v>185</v>
      </c>
      <c r="R14" s="30"/>
      <c r="S14" s="30"/>
      <c r="T14" s="31"/>
      <c r="U14" s="14">
        <v>190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175</v>
      </c>
      <c r="J15" s="30"/>
      <c r="K15" s="30"/>
      <c r="L15" s="30"/>
      <c r="M15" s="27">
        <v>180</v>
      </c>
      <c r="N15" s="28">
        <v>180</v>
      </c>
      <c r="O15" s="28"/>
      <c r="P15" s="31"/>
      <c r="Q15" s="28">
        <v>185</v>
      </c>
      <c r="R15" s="30"/>
      <c r="S15" s="30"/>
      <c r="T15" s="29"/>
      <c r="U15" s="35">
        <v>190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175</v>
      </c>
      <c r="J16" s="30"/>
      <c r="K16" s="30"/>
      <c r="L16" s="30"/>
      <c r="M16" s="27">
        <v>180</v>
      </c>
      <c r="N16" s="28">
        <v>180</v>
      </c>
      <c r="O16" s="28"/>
      <c r="P16" s="31"/>
      <c r="Q16" s="28">
        <v>185</v>
      </c>
      <c r="R16" s="30"/>
      <c r="S16" s="30"/>
      <c r="T16" s="29"/>
      <c r="U16" s="14">
        <v>190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/>
      <c r="J17" s="30"/>
      <c r="K17" s="30"/>
      <c r="L17" s="30"/>
      <c r="M17" s="27">
        <v>180</v>
      </c>
      <c r="N17" s="28"/>
      <c r="O17" s="28"/>
      <c r="P17" s="31"/>
      <c r="Q17" s="28">
        <v>185</v>
      </c>
      <c r="R17" s="30"/>
      <c r="S17" s="30"/>
      <c r="T17" s="29"/>
      <c r="U17" s="14">
        <v>190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/>
      <c r="J18" s="30"/>
      <c r="K18" s="30"/>
      <c r="L18" s="30"/>
      <c r="M18" s="27">
        <v>180</v>
      </c>
      <c r="N18" s="28"/>
      <c r="O18" s="28"/>
      <c r="P18" s="31"/>
      <c r="Q18" s="28">
        <v>185</v>
      </c>
      <c r="R18" s="30"/>
      <c r="S18" s="30"/>
      <c r="T18" s="29"/>
      <c r="U18" s="14">
        <v>190</v>
      </c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/>
      <c r="J19" s="30"/>
      <c r="K19" s="30"/>
      <c r="L19" s="30"/>
      <c r="M19" s="27">
        <v>180</v>
      </c>
      <c r="N19" s="28"/>
      <c r="O19" s="28"/>
      <c r="P19" s="31"/>
      <c r="Q19" s="28">
        <v>185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/>
      <c r="J20" s="30"/>
      <c r="K20" s="30"/>
      <c r="L20" s="30"/>
      <c r="M20" s="27">
        <v>180</v>
      </c>
      <c r="N20" s="28"/>
      <c r="O20" s="28"/>
      <c r="P20" s="31"/>
      <c r="Q20" s="28">
        <v>185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/>
      <c r="J21" s="30"/>
      <c r="K21" s="30"/>
      <c r="L21" s="30"/>
      <c r="M21" s="27">
        <v>180</v>
      </c>
      <c r="N21" s="28"/>
      <c r="O21" s="28"/>
      <c r="P21" s="31"/>
      <c r="Q21" s="28">
        <v>185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/>
      <c r="J22" s="30"/>
      <c r="K22" s="30"/>
      <c r="L22" s="30"/>
      <c r="M22" s="27">
        <v>180</v>
      </c>
      <c r="N22" s="28"/>
      <c r="O22" s="28"/>
      <c r="P22" s="31"/>
      <c r="Q22" s="28">
        <v>185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/>
      <c r="J23" s="30"/>
      <c r="K23" s="30"/>
      <c r="L23" s="30"/>
      <c r="M23" s="27">
        <v>180</v>
      </c>
      <c r="N23" s="28"/>
      <c r="O23" s="28"/>
      <c r="P23" s="31"/>
      <c r="Q23" s="28">
        <v>185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/>
      <c r="J24" s="30"/>
      <c r="K24" s="30"/>
      <c r="L24" s="30"/>
      <c r="M24" s="27">
        <v>180</v>
      </c>
      <c r="N24" s="28"/>
      <c r="O24" s="28"/>
      <c r="P24" s="31"/>
      <c r="Q24" s="28">
        <v>185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/>
      <c r="J25" s="30"/>
      <c r="K25" s="30"/>
      <c r="L25" s="30"/>
      <c r="M25" s="27">
        <v>180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>
        <v>180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>
        <v>180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>
        <v>180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180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180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8</v>
      </c>
      <c r="F31" s="149"/>
      <c r="G31" s="149"/>
      <c r="H31" s="53" t="s">
        <v>6</v>
      </c>
      <c r="I31" s="148">
        <f>COUNT(I6:L30)</f>
        <v>11</v>
      </c>
      <c r="J31" s="149"/>
      <c r="K31" s="149"/>
      <c r="L31" s="53" t="s">
        <v>6</v>
      </c>
      <c r="M31" s="148">
        <f>COUNT(M6:P30)</f>
        <v>36</v>
      </c>
      <c r="N31" s="149"/>
      <c r="O31" s="149"/>
      <c r="P31" s="53" t="s">
        <v>6</v>
      </c>
      <c r="Q31" s="148">
        <f>COUNT(Q6:T30)</f>
        <v>19</v>
      </c>
      <c r="R31" s="149"/>
      <c r="S31" s="149"/>
      <c r="T31" s="53" t="s">
        <v>6</v>
      </c>
      <c r="U31" s="148">
        <f>COUNT(U6:X30)</f>
        <v>13</v>
      </c>
      <c r="V31" s="149"/>
      <c r="W31" s="149"/>
      <c r="X31" s="53" t="s">
        <v>6</v>
      </c>
      <c r="Y31" s="148">
        <f>COUNT(Y6:AB30)</f>
        <v>7</v>
      </c>
      <c r="Z31" s="149"/>
      <c r="AA31" s="149"/>
      <c r="AB31" s="53" t="s">
        <v>6</v>
      </c>
      <c r="AC31" s="170">
        <f>COUNT(AC6:AE30)</f>
        <v>3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495</v>
      </c>
      <c r="C32" s="205"/>
      <c r="D32" s="129"/>
      <c r="E32" s="206">
        <f>SUM(E6:H30)</f>
        <v>1360</v>
      </c>
      <c r="F32" s="207"/>
      <c r="G32" s="207"/>
      <c r="H32" s="129"/>
      <c r="I32" s="206">
        <f>SUM(I6:L30)</f>
        <v>1925</v>
      </c>
      <c r="J32" s="207"/>
      <c r="K32" s="207"/>
      <c r="L32" s="129"/>
      <c r="M32" s="206">
        <f>SUM(M6:P30)</f>
        <v>6480</v>
      </c>
      <c r="N32" s="207"/>
      <c r="O32" s="207"/>
      <c r="P32" s="129"/>
      <c r="Q32" s="206">
        <f>SUM(Q6:T30)</f>
        <v>3515</v>
      </c>
      <c r="R32" s="207"/>
      <c r="S32" s="207"/>
      <c r="T32" s="129"/>
      <c r="U32" s="206">
        <f>SUM(U6:X30)</f>
        <v>2470</v>
      </c>
      <c r="V32" s="207"/>
      <c r="W32" s="207"/>
      <c r="X32" s="129"/>
      <c r="Y32" s="206">
        <f>SUM(Y6:AB30)</f>
        <v>1365</v>
      </c>
      <c r="Z32" s="207"/>
      <c r="AA32" s="207"/>
      <c r="AB32" s="129"/>
      <c r="AC32" s="204">
        <f>SUM(AC6:AE30)</f>
        <v>605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41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8</v>
      </c>
      <c r="F34" s="155"/>
      <c r="G34" s="155"/>
      <c r="H34" s="54" t="s">
        <v>5</v>
      </c>
      <c r="I34" s="154">
        <f>IF(I31=0,0,I31/($B31+$E31+$I31+$M31+$Q31+$U31+$Y31+$AC31))*100</f>
        <v>11</v>
      </c>
      <c r="J34" s="155"/>
      <c r="K34" s="155"/>
      <c r="L34" s="54" t="s">
        <v>5</v>
      </c>
      <c r="M34" s="154">
        <f>IF(M31=0,0,M31/($B31+$E31+$I31+$M31+$Q31+$U31+$Y31+$AC31))*100</f>
        <v>36</v>
      </c>
      <c r="N34" s="155"/>
      <c r="O34" s="155"/>
      <c r="P34" s="54" t="s">
        <v>5</v>
      </c>
      <c r="Q34" s="154">
        <f>IF(Q31=0,0,Q31/($B31+$E31+$I31+$M31+$Q31+$U31+$Y31+$AC31))*100</f>
        <v>19</v>
      </c>
      <c r="R34" s="155"/>
      <c r="S34" s="155"/>
      <c r="T34" s="54" t="s">
        <v>5</v>
      </c>
      <c r="U34" s="154">
        <f>IF(U31=0,0,U31/($B31+$E31+$I31+$M31+$Q31+$U31+$Y31+$AC31))*100</f>
        <v>13</v>
      </c>
      <c r="V34" s="155"/>
      <c r="W34" s="155"/>
      <c r="X34" s="54" t="s">
        <v>5</v>
      </c>
      <c r="Y34" s="154">
        <f>IF(Y31=0,0,Y31/($B31+$E31+$I31+$M31+$Q31+$U31+$Y31+$AC31))*100</f>
        <v>7.0000000000000009</v>
      </c>
      <c r="Z34" s="155"/>
      <c r="AA34" s="155"/>
      <c r="AB34" s="54" t="s">
        <v>5</v>
      </c>
      <c r="AC34" s="156">
        <f>IF(AC31=0,0,AC31/($B31+$E31+$I31+$M31+$Q31+$U31+$Y31+$AC31))*100</f>
        <v>3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63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57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58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8985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59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-8985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76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18215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60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31</v>
      </c>
      <c r="B43" s="143" t="s">
        <v>61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182.15</v>
      </c>
      <c r="S43" s="145"/>
      <c r="T43" s="145"/>
      <c r="U43" s="145"/>
      <c r="V43" s="59" t="s">
        <v>62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43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37</v>
      </c>
      <c r="B53" s="175" t="s">
        <v>81</v>
      </c>
      <c r="C53" s="175"/>
      <c r="D53" s="175"/>
      <c r="E53" s="175"/>
      <c r="F53" s="133" t="s">
        <v>38</v>
      </c>
      <c r="G53" s="85"/>
      <c r="H53" s="85"/>
      <c r="I53" s="175" t="s">
        <v>82</v>
      </c>
      <c r="J53" s="176"/>
      <c r="K53" s="176"/>
      <c r="L53" s="176"/>
      <c r="M53" s="176"/>
      <c r="N53" s="134" t="s">
        <v>39</v>
      </c>
      <c r="O53" s="84"/>
      <c r="P53" s="134"/>
      <c r="Q53" s="177" t="s">
        <v>83</v>
      </c>
      <c r="R53" s="176"/>
      <c r="S53" s="176"/>
      <c r="T53" s="176"/>
      <c r="U53" s="176"/>
      <c r="V53" s="176"/>
      <c r="W53" s="176"/>
      <c r="X53" s="89" t="s">
        <v>40</v>
      </c>
      <c r="Y53" s="89"/>
      <c r="Z53" s="86"/>
      <c r="AA53" s="178">
        <v>44509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75</v>
      </c>
      <c r="B1" s="132" t="s">
        <v>74</v>
      </c>
      <c r="C1" s="132" t="s">
        <v>73</v>
      </c>
    </row>
    <row r="2" spans="1:3" x14ac:dyDescent="0.3">
      <c r="A2" s="131">
        <v>87</v>
      </c>
      <c r="B2" s="131">
        <v>180</v>
      </c>
    </row>
    <row r="3" spans="1:3" x14ac:dyDescent="0.3">
      <c r="A3" s="131">
        <v>90</v>
      </c>
      <c r="B3" s="131">
        <v>185</v>
      </c>
    </row>
    <row r="4" spans="1:3" x14ac:dyDescent="0.3">
      <c r="A4" s="131">
        <v>80</v>
      </c>
      <c r="B4" s="131">
        <v>175</v>
      </c>
    </row>
    <row r="5" spans="1:3" x14ac:dyDescent="0.3">
      <c r="A5" s="131">
        <v>97</v>
      </c>
      <c r="B5" s="131">
        <v>180</v>
      </c>
    </row>
    <row r="6" spans="1:3" x14ac:dyDescent="0.3">
      <c r="A6" s="131">
        <v>85</v>
      </c>
      <c r="B6" s="131">
        <v>180</v>
      </c>
    </row>
    <row r="7" spans="1:3" x14ac:dyDescent="0.3">
      <c r="A7" s="131">
        <v>97</v>
      </c>
      <c r="B7" s="131">
        <v>190</v>
      </c>
    </row>
    <row r="8" spans="1:3" x14ac:dyDescent="0.3">
      <c r="A8" s="131">
        <v>114</v>
      </c>
      <c r="B8" s="131">
        <v>195</v>
      </c>
    </row>
    <row r="9" spans="1:3" x14ac:dyDescent="0.3">
      <c r="A9" s="131">
        <v>83</v>
      </c>
      <c r="B9" s="131">
        <v>175</v>
      </c>
    </row>
    <row r="10" spans="1:3" x14ac:dyDescent="0.3">
      <c r="A10" s="131">
        <v>79</v>
      </c>
      <c r="B10" s="131">
        <v>175</v>
      </c>
    </row>
    <row r="11" spans="1:3" x14ac:dyDescent="0.3">
      <c r="A11" s="131">
        <v>89</v>
      </c>
      <c r="B11" s="131">
        <v>175</v>
      </c>
    </row>
    <row r="12" spans="1:3" x14ac:dyDescent="0.3">
      <c r="A12" s="131">
        <v>91</v>
      </c>
      <c r="B12" s="131">
        <v>180</v>
      </c>
    </row>
    <row r="13" spans="1:3" x14ac:dyDescent="0.3">
      <c r="A13" s="131">
        <v>89</v>
      </c>
      <c r="B13" s="131">
        <v>180</v>
      </c>
    </row>
    <row r="14" spans="1:3" x14ac:dyDescent="0.3">
      <c r="A14" s="131">
        <v>92</v>
      </c>
      <c r="B14" s="131">
        <v>180</v>
      </c>
    </row>
    <row r="15" spans="1:3" x14ac:dyDescent="0.3">
      <c r="A15" s="131">
        <v>82</v>
      </c>
      <c r="B15" s="131">
        <v>180</v>
      </c>
    </row>
    <row r="16" spans="1:3" x14ac:dyDescent="0.3">
      <c r="A16" s="131">
        <v>75</v>
      </c>
      <c r="B16" s="131">
        <v>175</v>
      </c>
    </row>
    <row r="17" spans="1:2" x14ac:dyDescent="0.3">
      <c r="A17" s="131">
        <v>88</v>
      </c>
      <c r="B17" s="131">
        <v>180</v>
      </c>
    </row>
    <row r="18" spans="1:2" x14ac:dyDescent="0.3">
      <c r="A18" s="131">
        <v>85</v>
      </c>
      <c r="B18" s="131">
        <v>180</v>
      </c>
    </row>
    <row r="19" spans="1:2" x14ac:dyDescent="0.3">
      <c r="A19" s="131">
        <v>80</v>
      </c>
      <c r="B19" s="131">
        <v>170</v>
      </c>
    </row>
    <row r="20" spans="1:2" x14ac:dyDescent="0.3">
      <c r="A20" s="131">
        <v>84</v>
      </c>
      <c r="B20" s="131">
        <v>185</v>
      </c>
    </row>
    <row r="21" spans="1:2" x14ac:dyDescent="0.3">
      <c r="A21" s="131">
        <v>96</v>
      </c>
      <c r="B21" s="131">
        <v>190</v>
      </c>
    </row>
    <row r="22" spans="1:2" x14ac:dyDescent="0.3">
      <c r="A22" s="131">
        <v>87</v>
      </c>
      <c r="B22" s="131">
        <v>175</v>
      </c>
    </row>
    <row r="23" spans="1:2" x14ac:dyDescent="0.3">
      <c r="A23" s="131">
        <v>87</v>
      </c>
      <c r="B23" s="131">
        <v>175</v>
      </c>
    </row>
    <row r="24" spans="1:2" x14ac:dyDescent="0.3">
      <c r="A24" s="131">
        <v>96</v>
      </c>
      <c r="B24" s="131">
        <v>190</v>
      </c>
    </row>
    <row r="25" spans="1:2" x14ac:dyDescent="0.3">
      <c r="A25" s="131">
        <v>91</v>
      </c>
      <c r="B25" s="131">
        <v>180</v>
      </c>
    </row>
    <row r="26" spans="1:2" x14ac:dyDescent="0.3">
      <c r="A26" s="131">
        <v>112</v>
      </c>
      <c r="B26" s="131">
        <v>195</v>
      </c>
    </row>
    <row r="27" spans="1:2" x14ac:dyDescent="0.3">
      <c r="A27" s="131">
        <v>94</v>
      </c>
      <c r="B27" s="131">
        <v>190</v>
      </c>
    </row>
    <row r="28" spans="1:2" x14ac:dyDescent="0.3">
      <c r="A28" s="131">
        <v>75</v>
      </c>
      <c r="B28" s="131">
        <v>170</v>
      </c>
    </row>
    <row r="29" spans="1:2" x14ac:dyDescent="0.3">
      <c r="A29" s="131">
        <v>94</v>
      </c>
      <c r="B29" s="131">
        <v>195</v>
      </c>
    </row>
    <row r="30" spans="1:2" x14ac:dyDescent="0.3">
      <c r="A30" s="131">
        <v>88</v>
      </c>
      <c r="B30" s="131">
        <v>190</v>
      </c>
    </row>
    <row r="31" spans="1:2" x14ac:dyDescent="0.3">
      <c r="A31" s="131">
        <v>86</v>
      </c>
      <c r="B31" s="131">
        <v>180</v>
      </c>
    </row>
    <row r="32" spans="1:2" x14ac:dyDescent="0.3">
      <c r="A32" s="131">
        <v>95</v>
      </c>
      <c r="B32" s="131">
        <v>180</v>
      </c>
    </row>
    <row r="33" spans="1:2" x14ac:dyDescent="0.3">
      <c r="A33" s="131">
        <v>90</v>
      </c>
      <c r="B33" s="131">
        <v>180</v>
      </c>
    </row>
    <row r="34" spans="1:2" x14ac:dyDescent="0.3">
      <c r="A34" s="131">
        <v>70</v>
      </c>
      <c r="B34" s="131">
        <v>170</v>
      </c>
    </row>
    <row r="35" spans="1:2" x14ac:dyDescent="0.3">
      <c r="A35" s="131">
        <v>84</v>
      </c>
      <c r="B35" s="131">
        <v>180</v>
      </c>
    </row>
    <row r="36" spans="1:2" x14ac:dyDescent="0.3">
      <c r="A36" s="131">
        <v>85</v>
      </c>
      <c r="B36" s="131">
        <v>180</v>
      </c>
    </row>
    <row r="37" spans="1:2" x14ac:dyDescent="0.3">
      <c r="A37" s="131">
        <v>73</v>
      </c>
      <c r="B37" s="131">
        <v>175</v>
      </c>
    </row>
    <row r="38" spans="1:2" x14ac:dyDescent="0.3">
      <c r="A38" s="131">
        <v>88</v>
      </c>
      <c r="B38" s="131">
        <v>185</v>
      </c>
    </row>
    <row r="39" spans="1:2" x14ac:dyDescent="0.3">
      <c r="A39" s="131">
        <v>84</v>
      </c>
      <c r="B39" s="131">
        <v>185</v>
      </c>
    </row>
    <row r="40" spans="1:2" x14ac:dyDescent="0.3">
      <c r="A40" s="131">
        <v>90</v>
      </c>
      <c r="B40" s="131">
        <v>180</v>
      </c>
    </row>
    <row r="41" spans="1:2" x14ac:dyDescent="0.3">
      <c r="A41" s="131">
        <v>92</v>
      </c>
      <c r="B41" s="131">
        <v>190</v>
      </c>
    </row>
    <row r="42" spans="1:2" x14ac:dyDescent="0.3">
      <c r="A42" s="131">
        <v>85</v>
      </c>
      <c r="B42" s="131">
        <v>180</v>
      </c>
    </row>
    <row r="43" spans="1:2" x14ac:dyDescent="0.3">
      <c r="A43" s="131">
        <v>120</v>
      </c>
      <c r="B43" s="131">
        <v>200</v>
      </c>
    </row>
    <row r="44" spans="1:2" x14ac:dyDescent="0.3">
      <c r="A44" s="131">
        <v>90</v>
      </c>
      <c r="B44" s="131">
        <v>185</v>
      </c>
    </row>
    <row r="45" spans="1:2" x14ac:dyDescent="0.3">
      <c r="A45" s="131">
        <v>79</v>
      </c>
      <c r="B45" s="131">
        <v>180</v>
      </c>
    </row>
    <row r="46" spans="1:2" x14ac:dyDescent="0.3">
      <c r="A46" s="131">
        <v>64</v>
      </c>
      <c r="B46" s="131">
        <v>165</v>
      </c>
    </row>
    <row r="47" spans="1:2" x14ac:dyDescent="0.3">
      <c r="A47" s="131">
        <v>92</v>
      </c>
      <c r="B47" s="131">
        <v>180</v>
      </c>
    </row>
    <row r="48" spans="1:2" x14ac:dyDescent="0.3">
      <c r="A48" s="131">
        <v>92</v>
      </c>
      <c r="B48" s="131">
        <v>185</v>
      </c>
    </row>
    <row r="49" spans="1:2" x14ac:dyDescent="0.3">
      <c r="A49" s="131">
        <v>104</v>
      </c>
      <c r="B49" s="131">
        <v>190</v>
      </c>
    </row>
    <row r="50" spans="1:2" x14ac:dyDescent="0.3">
      <c r="A50" s="131">
        <v>103</v>
      </c>
      <c r="B50" s="131">
        <v>190</v>
      </c>
    </row>
    <row r="51" spans="1:2" x14ac:dyDescent="0.3">
      <c r="A51" s="131">
        <v>110</v>
      </c>
      <c r="B51" s="131">
        <v>190</v>
      </c>
    </row>
    <row r="52" spans="1:2" x14ac:dyDescent="0.3">
      <c r="A52" s="131">
        <v>76</v>
      </c>
      <c r="B52" s="131">
        <v>175</v>
      </c>
    </row>
    <row r="53" spans="1:2" x14ac:dyDescent="0.3">
      <c r="A53" s="131">
        <v>84</v>
      </c>
      <c r="B53" s="131">
        <v>180</v>
      </c>
    </row>
    <row r="54" spans="1:2" x14ac:dyDescent="0.3">
      <c r="A54" s="131">
        <v>91</v>
      </c>
      <c r="B54" s="131">
        <v>185</v>
      </c>
    </row>
    <row r="55" spans="1:2" x14ac:dyDescent="0.3">
      <c r="A55" s="131">
        <v>83</v>
      </c>
      <c r="B55" s="131">
        <v>180</v>
      </c>
    </row>
    <row r="56" spans="1:2" x14ac:dyDescent="0.3">
      <c r="A56" s="131">
        <v>94</v>
      </c>
      <c r="B56" s="131">
        <v>185</v>
      </c>
    </row>
    <row r="57" spans="1:2" x14ac:dyDescent="0.3">
      <c r="A57" s="131">
        <v>91</v>
      </c>
      <c r="B57" s="131">
        <v>180</v>
      </c>
    </row>
    <row r="58" spans="1:2" x14ac:dyDescent="0.3">
      <c r="A58" s="131">
        <v>93</v>
      </c>
      <c r="B58" s="131">
        <v>180</v>
      </c>
    </row>
    <row r="59" spans="1:2" x14ac:dyDescent="0.3">
      <c r="A59" s="131">
        <v>106</v>
      </c>
      <c r="B59" s="131">
        <v>195</v>
      </c>
    </row>
    <row r="60" spans="1:2" x14ac:dyDescent="0.3">
      <c r="A60" s="131">
        <v>96</v>
      </c>
      <c r="B60" s="131">
        <v>195</v>
      </c>
    </row>
    <row r="61" spans="1:2" x14ac:dyDescent="0.3">
      <c r="A61" s="131">
        <v>86</v>
      </c>
      <c r="B61" s="131">
        <v>180</v>
      </c>
    </row>
    <row r="62" spans="1:2" x14ac:dyDescent="0.3">
      <c r="A62" s="131">
        <v>78</v>
      </c>
      <c r="B62" s="131">
        <v>180</v>
      </c>
    </row>
    <row r="63" spans="1:2" x14ac:dyDescent="0.3">
      <c r="A63" s="131">
        <v>79</v>
      </c>
      <c r="B63" s="131">
        <v>175</v>
      </c>
    </row>
    <row r="64" spans="1:2" x14ac:dyDescent="0.3">
      <c r="A64" s="131">
        <v>87</v>
      </c>
      <c r="B64" s="131">
        <v>170</v>
      </c>
    </row>
    <row r="65" spans="1:2" x14ac:dyDescent="0.3">
      <c r="A65" s="131">
        <v>84</v>
      </c>
      <c r="B65" s="131">
        <v>180</v>
      </c>
    </row>
    <row r="66" spans="1:2" x14ac:dyDescent="0.3">
      <c r="A66" s="131">
        <v>87</v>
      </c>
      <c r="B66" s="131">
        <v>180</v>
      </c>
    </row>
    <row r="67" spans="1:2" x14ac:dyDescent="0.3">
      <c r="A67" s="131">
        <v>100</v>
      </c>
      <c r="B67" s="131">
        <v>185</v>
      </c>
    </row>
    <row r="68" spans="1:2" x14ac:dyDescent="0.3">
      <c r="A68" s="131">
        <v>97</v>
      </c>
      <c r="B68" s="131">
        <v>185</v>
      </c>
    </row>
    <row r="69" spans="1:2" x14ac:dyDescent="0.3">
      <c r="A69" s="131">
        <v>85</v>
      </c>
      <c r="B69" s="131">
        <v>180</v>
      </c>
    </row>
    <row r="70" spans="1:2" x14ac:dyDescent="0.3">
      <c r="A70" s="131">
        <v>81</v>
      </c>
      <c r="B70" s="131">
        <v>180</v>
      </c>
    </row>
    <row r="71" spans="1:2" x14ac:dyDescent="0.3">
      <c r="A71" s="131">
        <v>79</v>
      </c>
      <c r="B71" s="131">
        <v>170</v>
      </c>
    </row>
    <row r="72" spans="1:2" x14ac:dyDescent="0.3">
      <c r="A72" s="131">
        <v>88</v>
      </c>
      <c r="B72" s="131">
        <v>185</v>
      </c>
    </row>
    <row r="73" spans="1:2" x14ac:dyDescent="0.3">
      <c r="A73" s="131">
        <v>75</v>
      </c>
      <c r="B73" s="131">
        <v>170</v>
      </c>
    </row>
    <row r="74" spans="1:2" x14ac:dyDescent="0.3">
      <c r="A74" s="131">
        <v>91</v>
      </c>
      <c r="B74" s="131">
        <v>190</v>
      </c>
    </row>
    <row r="75" spans="1:2" x14ac:dyDescent="0.3">
      <c r="A75" s="131">
        <v>117</v>
      </c>
      <c r="B75" s="131">
        <v>195</v>
      </c>
    </row>
    <row r="76" spans="1:2" x14ac:dyDescent="0.3">
      <c r="A76" s="131">
        <v>93</v>
      </c>
      <c r="B76" s="131">
        <v>190</v>
      </c>
    </row>
    <row r="77" spans="1:2" x14ac:dyDescent="0.3">
      <c r="A77" s="131">
        <v>65</v>
      </c>
      <c r="B77" s="131">
        <v>170</v>
      </c>
    </row>
    <row r="78" spans="1:2" x14ac:dyDescent="0.3">
      <c r="A78" s="131">
        <v>94</v>
      </c>
      <c r="B78" s="131">
        <v>180</v>
      </c>
    </row>
    <row r="79" spans="1:2" x14ac:dyDescent="0.3">
      <c r="A79" s="131">
        <v>103</v>
      </c>
      <c r="B79" s="131">
        <v>185</v>
      </c>
    </row>
    <row r="80" spans="1:2" x14ac:dyDescent="0.3">
      <c r="A80" s="131">
        <v>99</v>
      </c>
      <c r="B80" s="131">
        <v>190</v>
      </c>
    </row>
    <row r="81" spans="1:2" x14ac:dyDescent="0.3">
      <c r="A81" s="131">
        <v>75</v>
      </c>
      <c r="B81" s="131">
        <v>170</v>
      </c>
    </row>
    <row r="82" spans="1:2" x14ac:dyDescent="0.3">
      <c r="A82" s="131">
        <v>92</v>
      </c>
      <c r="B82" s="131">
        <v>185</v>
      </c>
    </row>
    <row r="83" spans="1:2" x14ac:dyDescent="0.3">
      <c r="A83" s="131">
        <v>88</v>
      </c>
      <c r="B83" s="131">
        <v>175</v>
      </c>
    </row>
    <row r="84" spans="1:2" x14ac:dyDescent="0.3">
      <c r="A84" s="131">
        <v>104</v>
      </c>
      <c r="B84" s="131">
        <v>185</v>
      </c>
    </row>
    <row r="85" spans="1:2" x14ac:dyDescent="0.3">
      <c r="A85" s="131">
        <v>82</v>
      </c>
      <c r="B85" s="131">
        <v>180</v>
      </c>
    </row>
    <row r="86" spans="1:2" x14ac:dyDescent="0.3">
      <c r="A86" s="131">
        <v>66</v>
      </c>
      <c r="B86" s="131">
        <v>165</v>
      </c>
    </row>
    <row r="87" spans="1:2" x14ac:dyDescent="0.3">
      <c r="A87" s="131">
        <v>86</v>
      </c>
      <c r="B87" s="131">
        <v>180</v>
      </c>
    </row>
    <row r="88" spans="1:2" x14ac:dyDescent="0.3">
      <c r="A88" s="131">
        <v>105</v>
      </c>
      <c r="B88" s="131">
        <v>190</v>
      </c>
    </row>
    <row r="89" spans="1:2" x14ac:dyDescent="0.3">
      <c r="A89" s="131">
        <v>87</v>
      </c>
      <c r="B89" s="131">
        <v>180</v>
      </c>
    </row>
    <row r="90" spans="1:2" x14ac:dyDescent="0.3">
      <c r="A90" s="131">
        <v>117</v>
      </c>
      <c r="B90" s="131">
        <v>200</v>
      </c>
    </row>
    <row r="91" spans="1:2" x14ac:dyDescent="0.3">
      <c r="A91" s="131">
        <v>108</v>
      </c>
      <c r="B91" s="131">
        <v>185</v>
      </c>
    </row>
    <row r="92" spans="1:2" x14ac:dyDescent="0.3">
      <c r="A92" s="131">
        <v>96</v>
      </c>
      <c r="B92" s="131">
        <v>185</v>
      </c>
    </row>
    <row r="93" spans="1:2" x14ac:dyDescent="0.3">
      <c r="A93" s="131">
        <v>73</v>
      </c>
      <c r="B93" s="131">
        <v>165</v>
      </c>
    </row>
    <row r="94" spans="1:2" x14ac:dyDescent="0.3">
      <c r="A94" s="131">
        <v>96</v>
      </c>
      <c r="B94" s="131">
        <v>180</v>
      </c>
    </row>
    <row r="95" spans="1:2" x14ac:dyDescent="0.3">
      <c r="A95" s="131">
        <v>91</v>
      </c>
      <c r="B95" s="131">
        <v>185</v>
      </c>
    </row>
    <row r="96" spans="1:2" x14ac:dyDescent="0.3">
      <c r="A96" s="131">
        <v>94</v>
      </c>
      <c r="B96" s="131">
        <v>185</v>
      </c>
    </row>
    <row r="97" spans="1:2" x14ac:dyDescent="0.3">
      <c r="A97" s="131">
        <v>98</v>
      </c>
      <c r="B97" s="131">
        <v>185</v>
      </c>
    </row>
    <row r="98" spans="1:2" x14ac:dyDescent="0.3">
      <c r="A98" s="131">
        <v>101</v>
      </c>
      <c r="B98" s="131">
        <v>195</v>
      </c>
    </row>
    <row r="99" spans="1:2" x14ac:dyDescent="0.3">
      <c r="A99" s="131">
        <v>104</v>
      </c>
      <c r="B99" s="131">
        <v>205</v>
      </c>
    </row>
    <row r="100" spans="1:2" x14ac:dyDescent="0.3">
      <c r="A100" s="131">
        <v>86</v>
      </c>
      <c r="B100" s="131">
        <v>180</v>
      </c>
    </row>
    <row r="101" spans="1:2" x14ac:dyDescent="0.3">
      <c r="A101" s="131">
        <v>91</v>
      </c>
      <c r="B101" s="131">
        <v>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2021-12-15T13:53:09Z</dcterms:modified>
</cp:coreProperties>
</file>